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ruzu\Downloads\"/>
    </mc:Choice>
  </mc:AlternateContent>
  <xr:revisionPtr revIDLastSave="0" documentId="13_ncr:1_{5C717239-DF19-492A-B614-722BEF2D8C23}" xr6:coauthVersionLast="47" xr6:coauthVersionMax="47" xr10:uidLastSave="{00000000-0000-0000-0000-000000000000}"/>
  <bookViews>
    <workbookView xWindow="-28920" yWindow="-3975" windowWidth="29040" windowHeight="15720" tabRatio="875" firstSheet="3" activeTab="3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alance IFRS" sheetId="7" r:id="rId4"/>
    <sheet name="Quarterly Results IFRS" sheetId="6" r:id="rId5"/>
    <sheet name="Est.Resultado Trim Resp" sheetId="18" state="hidden" r:id="rId6"/>
    <sheet name="Annual Results IFRS" sheetId="8" r:id="rId7"/>
    <sheet name="Cash Flow Annual" sheetId="14" r:id="rId8"/>
    <sheet name="Cash Flow Quarterly" sheetId="12" r:id="rId9"/>
  </sheets>
  <definedNames>
    <definedName name="_xlnm.Print_Area" localSheetId="6">'Annual Results IFRS'!$A$1:$N$109</definedName>
    <definedName name="_xlnm.Print_Area" localSheetId="3">'Balance IFRS'!$A$1:$BN$27</definedName>
    <definedName name="_xlnm.Print_Area" localSheetId="8">'Cash Flow Quarterly'!$A$1:$AW$34</definedName>
    <definedName name="_xlnm.Print_Area" localSheetId="5">'Est.Resultado Trim Resp'!$A$1:$AP$111</definedName>
    <definedName name="_xlnm.Print_Area" localSheetId="4">'Quarterly Results IFRS'!$A$1:$BA$111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3">'Balance IFRS'!$A:$A</definedName>
    <definedName name="_xlnm.Print_Titles" localSheetId="8">'Cash Flow Quarterly'!$A:$A</definedName>
    <definedName name="_xlnm.Print_Titles" localSheetId="5">'Est.Resultado Trim Resp'!$A:$A</definedName>
    <definedName name="_xlnm.Print_Titles" localSheetId="4">'Quarterly Results IFRS'!$A:$A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4" i="18" l="1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I114" i="18" s="1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K80" i="18"/>
  <c r="AK82" i="18" s="1"/>
  <c r="AJ80" i="18"/>
  <c r="AJ82" i="18" s="1"/>
  <c r="AI80" i="18"/>
  <c r="AI82" i="18" s="1"/>
  <c r="AH80" i="18"/>
  <c r="AH82" i="18" s="1"/>
  <c r="AG80" i="18"/>
  <c r="AG82" i="18" s="1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Y82" i="18" s="1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Q82" i="18" s="1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I82" i="18" s="1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X67" i="18" s="1"/>
  <c r="X69" i="18" s="1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X54" i="18"/>
  <c r="X56" i="18" s="1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Q54" i="18" s="1"/>
  <c r="Q56" i="18" s="1"/>
  <c r="P47" i="18"/>
  <c r="P54" i="18" s="1"/>
  <c r="P56" i="18" s="1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I54" i="18" s="1"/>
  <c r="I56" i="18" s="1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F41" i="18"/>
  <c r="F43" i="18" s="1"/>
  <c r="AO34" i="18"/>
  <c r="AO44" i="18" s="1"/>
  <c r="AN34" i="18"/>
  <c r="AN39" i="18" s="1"/>
  <c r="AM34" i="18"/>
  <c r="AL34" i="18"/>
  <c r="AK34" i="18"/>
  <c r="AK44" i="18" s="1"/>
  <c r="AJ34" i="18"/>
  <c r="AJ100" i="18" s="1"/>
  <c r="AI34" i="18"/>
  <c r="AI44" i="18" s="1"/>
  <c r="AH34" i="18"/>
  <c r="AG34" i="18"/>
  <c r="AG44" i="18" s="1"/>
  <c r="AF34" i="18"/>
  <c r="AF39" i="18" s="1"/>
  <c r="AE34" i="18"/>
  <c r="AD34" i="18"/>
  <c r="AD41" i="18" s="1"/>
  <c r="AD43" i="18" s="1"/>
  <c r="AC34" i="18"/>
  <c r="AC44" i="18" s="1"/>
  <c r="AB34" i="18"/>
  <c r="AB39" i="18" s="1"/>
  <c r="AA34" i="18"/>
  <c r="AA44" i="18" s="1"/>
  <c r="Z34" i="18"/>
  <c r="Z100" i="18" s="1"/>
  <c r="Y34" i="18"/>
  <c r="Y100" i="18" s="1"/>
  <c r="X34" i="18"/>
  <c r="X100" i="18" s="1"/>
  <c r="W34" i="18"/>
  <c r="V34" i="18"/>
  <c r="V41" i="18" s="1"/>
  <c r="U34" i="18"/>
  <c r="U44" i="18" s="1"/>
  <c r="T34" i="18"/>
  <c r="T44" i="18" s="1"/>
  <c r="S34" i="18"/>
  <c r="S44" i="18" s="1"/>
  <c r="R34" i="18"/>
  <c r="Q34" i="18"/>
  <c r="Q44" i="18" s="1"/>
  <c r="P34" i="18"/>
  <c r="P39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I34" i="18"/>
  <c r="I41" i="18" s="1"/>
  <c r="I43" i="18" s="1"/>
  <c r="H34" i="18"/>
  <c r="H39" i="18" s="1"/>
  <c r="G34" i="18"/>
  <c r="F34" i="18"/>
  <c r="E34" i="18"/>
  <c r="E41" i="18" s="1"/>
  <c r="E43" i="18" s="1"/>
  <c r="D34" i="18"/>
  <c r="D41" i="18" s="1"/>
  <c r="C34" i="18"/>
  <c r="C44" i="18" s="1"/>
  <c r="B34" i="18"/>
  <c r="B100" i="18" s="1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Q41" i="18" l="1"/>
  <c r="Q43" i="18" s="1"/>
  <c r="Y54" i="18"/>
  <c r="Y56" i="18" s="1"/>
  <c r="N65" i="18"/>
  <c r="S39" i="18"/>
  <c r="AB41" i="18"/>
  <c r="Z54" i="18"/>
  <c r="Z56" i="18" s="1"/>
  <c r="O65" i="18"/>
  <c r="L52" i="18"/>
  <c r="T39" i="18"/>
  <c r="AC41" i="18"/>
  <c r="AC43" i="18" s="1"/>
  <c r="AC39" i="18"/>
  <c r="AO41" i="18"/>
  <c r="AO43" i="18" s="1"/>
  <c r="P52" i="18"/>
  <c r="H52" i="18"/>
  <c r="U54" i="18"/>
  <c r="U56" i="18" s="1"/>
  <c r="I52" i="18"/>
  <c r="X52" i="18"/>
  <c r="AH54" i="18"/>
  <c r="AH56" i="18" s="1"/>
  <c r="W65" i="18"/>
  <c r="AK100" i="18"/>
  <c r="AK112" i="18" s="1"/>
  <c r="AK39" i="18"/>
  <c r="AB52" i="18"/>
  <c r="AB105" i="18" s="1"/>
  <c r="AN54" i="18"/>
  <c r="AN56" i="18" s="1"/>
  <c r="AD65" i="18"/>
  <c r="AJ52" i="18"/>
  <c r="I57" i="18"/>
  <c r="AE65" i="18"/>
  <c r="D39" i="18"/>
  <c r="AN52" i="18"/>
  <c r="P57" i="18"/>
  <c r="E39" i="18"/>
  <c r="AO52" i="18"/>
  <c r="Q57" i="18"/>
  <c r="S70" i="18"/>
  <c r="B54" i="18"/>
  <c r="B56" i="18" s="1"/>
  <c r="W57" i="18"/>
  <c r="J54" i="18"/>
  <c r="J56" i="18" s="1"/>
  <c r="M39" i="18"/>
  <c r="D52" i="18"/>
  <c r="D105" i="18" s="1"/>
  <c r="AL100" i="18"/>
  <c r="AL110" i="18" s="1"/>
  <c r="AN100" i="18"/>
  <c r="V65" i="18"/>
  <c r="Y44" i="18"/>
  <c r="D100" i="18"/>
  <c r="AB100" i="18"/>
  <c r="AB112" i="18" s="1"/>
  <c r="U39" i="18"/>
  <c r="AC54" i="18"/>
  <c r="AC56" i="18" s="1"/>
  <c r="E100" i="18"/>
  <c r="E112" i="18" s="1"/>
  <c r="Q100" i="18"/>
  <c r="Q115" i="18" s="1"/>
  <c r="AO100" i="18"/>
  <c r="AO110" i="18" s="1"/>
  <c r="X39" i="18"/>
  <c r="AG41" i="18"/>
  <c r="AG43" i="18" s="1"/>
  <c r="Q52" i="18"/>
  <c r="H54" i="18"/>
  <c r="H56" i="18" s="1"/>
  <c r="AF54" i="18"/>
  <c r="AF56" i="18" s="1"/>
  <c r="AL65" i="18"/>
  <c r="AN80" i="18"/>
  <c r="AN82" i="18" s="1"/>
  <c r="AM100" i="18"/>
  <c r="AM115" i="18" s="1"/>
  <c r="P100" i="18"/>
  <c r="P115" i="18" s="1"/>
  <c r="AB44" i="18"/>
  <c r="E54" i="18"/>
  <c r="E56" i="18" s="1"/>
  <c r="AE57" i="18"/>
  <c r="AM78" i="18"/>
  <c r="F100" i="18"/>
  <c r="R100" i="18"/>
  <c r="R115" i="18" s="1"/>
  <c r="AD100" i="18"/>
  <c r="AD115" i="18" s="1"/>
  <c r="C39" i="18"/>
  <c r="AA39" i="18"/>
  <c r="L41" i="18"/>
  <c r="L43" i="18" s="1"/>
  <c r="AJ41" i="18"/>
  <c r="AJ44" i="18"/>
  <c r="T52" i="18"/>
  <c r="T105" i="18" s="1"/>
  <c r="AG54" i="18"/>
  <c r="AG56" i="18" s="1"/>
  <c r="AM65" i="18"/>
  <c r="Y41" i="18"/>
  <c r="Y43" i="18" s="1"/>
  <c r="G100" i="18"/>
  <c r="G115" i="18" s="1"/>
  <c r="AK41" i="18"/>
  <c r="AK43" i="18" s="1"/>
  <c r="L44" i="18"/>
  <c r="H100" i="18"/>
  <c r="T100" i="18"/>
  <c r="AF100" i="18"/>
  <c r="AF115" i="18" s="1"/>
  <c r="N41" i="18"/>
  <c r="N43" i="18" s="1"/>
  <c r="AL41" i="18"/>
  <c r="AL43" i="18" s="1"/>
  <c r="Y52" i="18"/>
  <c r="M54" i="18"/>
  <c r="M56" i="18" s="1"/>
  <c r="AK54" i="18"/>
  <c r="AK56" i="18" s="1"/>
  <c r="K70" i="18"/>
  <c r="AE100" i="18"/>
  <c r="AE115" i="18" s="1"/>
  <c r="M41" i="18"/>
  <c r="M43" i="18" s="1"/>
  <c r="I100" i="18"/>
  <c r="I112" i="18" s="1"/>
  <c r="AG100" i="18"/>
  <c r="F65" i="18"/>
  <c r="J100" i="18"/>
  <c r="J112" i="18" s="1"/>
  <c r="V100" i="18"/>
  <c r="V112" i="18" s="1"/>
  <c r="AH100" i="18"/>
  <c r="AH115" i="18" s="1"/>
  <c r="K39" i="18"/>
  <c r="AI39" i="18"/>
  <c r="T41" i="18"/>
  <c r="T43" i="18" s="1"/>
  <c r="D44" i="18"/>
  <c r="AF52" i="18"/>
  <c r="AO54" i="18"/>
  <c r="AO56" i="18" s="1"/>
  <c r="G65" i="18"/>
  <c r="AA70" i="18"/>
  <c r="W100" i="18"/>
  <c r="W115" i="18" s="1"/>
  <c r="L39" i="18"/>
  <c r="L105" i="18" s="1"/>
  <c r="AJ39" i="18"/>
  <c r="AJ105" i="18" s="1"/>
  <c r="U41" i="18"/>
  <c r="U43" i="18" s="1"/>
  <c r="I44" i="18"/>
  <c r="AG52" i="18"/>
  <c r="R54" i="18"/>
  <c r="R56" i="18" s="1"/>
  <c r="F57" i="18"/>
  <c r="AI70" i="18"/>
  <c r="M112" i="18"/>
  <c r="M115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2" i="18"/>
  <c r="X115" i="18"/>
  <c r="X112" i="18"/>
  <c r="AN115" i="18"/>
  <c r="AN112" i="18"/>
  <c r="F39" i="18"/>
  <c r="F105" i="18" s="1"/>
  <c r="N39" i="18"/>
  <c r="V39" i="18"/>
  <c r="V105" i="18" s="1"/>
  <c r="AD39" i="18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H105" i="18" s="1"/>
  <c r="P70" i="18"/>
  <c r="P65" i="18"/>
  <c r="P105" i="18" s="1"/>
  <c r="X70" i="18"/>
  <c r="X65" i="18"/>
  <c r="X105" i="18" s="1"/>
  <c r="AF70" i="18"/>
  <c r="AF65" i="18"/>
  <c r="AF105" i="18" s="1"/>
  <c r="AN70" i="18"/>
  <c r="AN65" i="18"/>
  <c r="H67" i="18"/>
  <c r="H69" i="18" s="1"/>
  <c r="AE110" i="18"/>
  <c r="AE112" i="18"/>
  <c r="I115" i="18"/>
  <c r="Y115" i="18"/>
  <c r="Y112" i="18"/>
  <c r="AG115" i="18"/>
  <c r="AG112" i="18"/>
  <c r="AO115" i="18"/>
  <c r="AO112" i="18"/>
  <c r="G39" i="18"/>
  <c r="O39" i="18"/>
  <c r="O105" i="18" s="1"/>
  <c r="W39" i="18"/>
  <c r="AE39" i="18"/>
  <c r="AM39" i="18"/>
  <c r="H41" i="18"/>
  <c r="P41" i="18"/>
  <c r="X41" i="18"/>
  <c r="AF41" i="18"/>
  <c r="AN41" i="18"/>
  <c r="C52" i="18"/>
  <c r="K52" i="18"/>
  <c r="S52" i="18"/>
  <c r="S105" i="18" s="1"/>
  <c r="AA52" i="18"/>
  <c r="AA105" i="18" s="1"/>
  <c r="AI52" i="18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N110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B115" i="18"/>
  <c r="B112" i="18"/>
  <c r="C100" i="18"/>
  <c r="K100" i="18"/>
  <c r="S100" i="18"/>
  <c r="AA100" i="18"/>
  <c r="AI100" i="18"/>
  <c r="I39" i="18"/>
  <c r="Q39" i="18"/>
  <c r="Y39" i="18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M105" i="18" s="1"/>
  <c r="U52" i="18"/>
  <c r="U105" i="18" s="1"/>
  <c r="AC52" i="18"/>
  <c r="AC105" i="18" s="1"/>
  <c r="AK52" i="18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Z115" i="18"/>
  <c r="Z112" i="18"/>
  <c r="D115" i="18"/>
  <c r="D112" i="18"/>
  <c r="L115" i="18"/>
  <c r="L112" i="18"/>
  <c r="T115" i="18"/>
  <c r="T112" i="18"/>
  <c r="AJ115" i="18"/>
  <c r="AJ112" i="18"/>
  <c r="B39" i="18"/>
  <c r="J39" i="18"/>
  <c r="R39" i="18"/>
  <c r="Z39" i="18"/>
  <c r="Z105" i="18" s="1"/>
  <c r="AH39" i="18"/>
  <c r="C41" i="18"/>
  <c r="K41" i="18"/>
  <c r="S41" i="18"/>
  <c r="AA41" i="18"/>
  <c r="AI41" i="18"/>
  <c r="D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E105" i="18" l="1"/>
  <c r="AD110" i="18"/>
  <c r="K105" i="18"/>
  <c r="AK105" i="18"/>
  <c r="J115" i="18"/>
  <c r="AB115" i="18"/>
  <c r="Y105" i="18"/>
  <c r="AB107" i="18"/>
  <c r="V115" i="18"/>
  <c r="AM112" i="18"/>
  <c r="W112" i="18"/>
  <c r="AD105" i="18"/>
  <c r="AN105" i="18"/>
  <c r="W105" i="18"/>
  <c r="AF110" i="18"/>
  <c r="Q107" i="18"/>
  <c r="AM110" i="18"/>
  <c r="AD112" i="18"/>
  <c r="C105" i="18"/>
  <c r="E115" i="18"/>
  <c r="B105" i="18"/>
  <c r="AH112" i="18"/>
  <c r="R112" i="18"/>
  <c r="Q112" i="18"/>
  <c r="AF112" i="18"/>
  <c r="AM105" i="18"/>
  <c r="AI105" i="18"/>
  <c r="Q105" i="18"/>
  <c r="I105" i="18"/>
  <c r="AI115" i="18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AO14" i="18" l="1"/>
  <c r="AO114" i="18" s="1"/>
  <c r="AO10" i="18"/>
  <c r="AO113" i="18" l="1"/>
  <c r="AO11" i="18"/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D95" i="5" l="1"/>
  <c r="C95" i="4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sharedStrings.xml><?xml version="1.0" encoding="utf-8"?>
<sst xmlns="http://schemas.openxmlformats.org/spreadsheetml/2006/main" count="882" uniqueCount="277">
  <si>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</si>
  <si>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</si>
  <si>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</si>
  <si>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</si>
  <si>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</si>
  <si>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</si>
  <si>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</si>
  <si>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</si>
  <si>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</si>
  <si>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</si>
  <si>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</si>
  <si>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</si>
  <si>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</si>
  <si>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</si>
  <si>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</si>
  <si>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</si>
  <si>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</si>
  <si>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</si>
  <si>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</si>
  <si>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</si>
  <si>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</si>
  <si>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</si>
  <si>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</si>
  <si>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</si>
  <si>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</si>
  <si>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</si>
  <si>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</si>
  <si>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</si>
  <si>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</si>
  <si>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</si>
  <si>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</si>
  <si>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</si>
  <si>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</si>
  <si>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</si>
  <si>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</si>
  <si>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</si>
  <si>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</si>
  <si>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</si>
  <si>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</si>
  <si>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</si>
  <si>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</si>
  <si>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</si>
  <si>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</si>
  <si>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</si>
  <si>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</si>
  <si>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</si>
  <si>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</si>
  <si>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</si>
  <si>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</si>
  <si>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</si>
  <si>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</si>
  <si>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</si>
  <si>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</si>
  <si>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</si>
  <si>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</si>
  <si>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</si>
  <si>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</si>
  <si>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</si>
  <si>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</si>
  <si>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</si>
  <si>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</si>
  <si>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</si>
  <si>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</si>
  <si>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</si>
  <si>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</si>
  <si>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</si>
  <si>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</si>
  <si>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</si>
  <si>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</si>
  <si>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</si>
  <si>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</si>
  <si>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</si>
  <si>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</si>
  <si>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</si>
  <si>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</si>
  <si>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</si>
  <si>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</si>
  <si>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</si>
  <si>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</si>
  <si>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</si>
  <si>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</si>
  <si>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</si>
  <si>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</si>
  <si>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</si>
  <si>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</si>
  <si>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</si>
  <si>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 </t>
  </si>
  <si>
    <t>RESUMEN  ESTADO DE RESULTADOS INTEGRALES TRIMESTRALES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</si>
  <si>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</si>
  <si>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</si>
  <si>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</si>
  <si>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</si>
  <si>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</si>
  <si>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</si>
  <si>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</si>
  <si>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</si>
  <si>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</si>
  <si>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</si>
  <si>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</si>
  <si>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</si>
  <si>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</si>
  <si>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</si>
  <si>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</si>
  <si>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</si>
  <si>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</si>
  <si>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</si>
  <si>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</si>
  <si>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</si>
  <si>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</si>
  <si>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</si>
  <si>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</si>
  <si>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</si>
  <si>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Capex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</si>
  <si>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</si>
  <si>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</si>
  <si>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</si>
  <si>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</si>
  <si>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</si>
  <si>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</si>
  <si>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</si>
  <si>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</si>
  <si>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</si>
  <si>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</si>
  <si>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</si>
  <si>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</si>
  <si>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</si>
  <si>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</si>
  <si>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</si>
  <si>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</si>
  <si>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</si>
  <si>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</si>
  <si>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</si>
  <si>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</si>
  <si>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</si>
  <si>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</si>
  <si>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</si>
  <si>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</si>
  <si>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</si>
  <si>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</si>
  <si>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</si>
  <si>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</si>
  <si>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3T22</t>
  </si>
  <si>
    <t>4T22</t>
  </si>
  <si>
    <t>1T23</t>
  </si>
  <si>
    <t>2T23</t>
  </si>
  <si>
    <t>Ajuste de Eliminación</t>
  </si>
  <si>
    <t>Otros Pasivos no Corrientes</t>
  </si>
  <si>
    <t>Transactional Business</t>
  </si>
  <si>
    <t>SUMMARY OF FINANCIAL STATEMENTS</t>
  </si>
  <si>
    <t xml:space="preserve">Millions of Chilean pesos Ch$ </t>
  </si>
  <si>
    <t>Assets</t>
  </si>
  <si>
    <t>Current Assets in Operation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</si>
  <si>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</si>
  <si>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</si>
  <si>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</si>
  <si>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</si>
  <si>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</si>
  <si>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</si>
  <si>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</si>
  <si>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</si>
  <si>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</si>
  <si>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</si>
  <si>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</si>
  <si>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</si>
  <si>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</si>
  <si>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</si>
  <si>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</si>
  <si>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</si>
  <si>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</si>
  <si>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</si>
  <si>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</si>
  <si>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</si>
  <si>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</si>
  <si>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</si>
  <si>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</si>
  <si>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</si>
  <si>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</si>
  <si>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</si>
  <si>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</si>
  <si>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</si>
  <si>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</si>
  <si>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</si>
  <si>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</si>
  <si>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</si>
  <si>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</si>
  <si>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</si>
  <si>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</si>
  <si>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</si>
  <si>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</si>
  <si>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</si>
  <si>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</si>
  <si>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</si>
  <si>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</si>
  <si>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</si>
  <si>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</si>
  <si>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</si>
  <si>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</si>
  <si>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</si>
  <si>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</si>
  <si>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</si>
  <si>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</si>
  <si>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</si>
  <si>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</si>
  <si>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</si>
  <si>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</si>
  <si>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</si>
  <si>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</si>
  <si>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</si>
  <si>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</si>
  <si>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</si>
  <si>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</si>
  <si>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</si>
  <si>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</si>
  <si>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</si>
  <si>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</si>
  <si>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</si>
  <si>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Cash and Equivalents</t>
  </si>
  <si>
    <t>Accounts Receivable</t>
  </si>
  <si>
    <t>Inventory</t>
  </si>
  <si>
    <t>PP&amp;E</t>
  </si>
  <si>
    <t>Liabilities</t>
  </si>
  <si>
    <t>Current Liabilities</t>
  </si>
  <si>
    <t>Accounts Receivable from Related Entities, Current</t>
  </si>
  <si>
    <t>Others Current Assets</t>
  </si>
  <si>
    <t>Investment</t>
  </si>
  <si>
    <t>Intangible Assets (Goodwill)</t>
  </si>
  <si>
    <t>Others Non Current Assets</t>
  </si>
  <si>
    <t>Others Current Financials Liabilities</t>
  </si>
  <si>
    <t>Others Current Liabilities</t>
  </si>
  <si>
    <t>Others Non Current Financials Liabilities</t>
  </si>
  <si>
    <t>Non-Controlling Interests</t>
  </si>
  <si>
    <t>Controlling Equity</t>
  </si>
  <si>
    <t>Liabilities and Equity</t>
  </si>
  <si>
    <t>SUMMARY OF COMPREHENSIVE INCOME STATEMENTS BY FUNCTION</t>
  </si>
  <si>
    <t>Incomes for Ordinary Activities</t>
  </si>
  <si>
    <t>Gross Profit</t>
  </si>
  <si>
    <t>Cost of Sales</t>
  </si>
  <si>
    <t>Others Incomes</t>
  </si>
  <si>
    <t>Administration Expenses (GAVS)</t>
  </si>
  <si>
    <t>Financial Incomes</t>
  </si>
  <si>
    <t>Financial Costs</t>
  </si>
  <si>
    <t>Foreign Currency Exchange Gains (Losses)</t>
  </si>
  <si>
    <t>Results by Readjustment Units</t>
  </si>
  <si>
    <t>Other Expenses</t>
  </si>
  <si>
    <t>Total Other Operating Items</t>
  </si>
  <si>
    <t>Profit Before Taxes</t>
  </si>
  <si>
    <t>Taxes</t>
  </si>
  <si>
    <t>Profit from Continuing Operations</t>
  </si>
  <si>
    <t>Profit (loss) attributable to Non-controlling Owners</t>
  </si>
  <si>
    <t>Profit (loss) attributable to the Controling Owners</t>
  </si>
  <si>
    <t>REGIONAL QUARTERLY SUMMARY</t>
  </si>
  <si>
    <t>South Cone Region</t>
  </si>
  <si>
    <t>Incomes</t>
  </si>
  <si>
    <t>Operacional Result (EBIT)</t>
  </si>
  <si>
    <t>Operacional Margin</t>
  </si>
  <si>
    <t>EBITDA Margin</t>
  </si>
  <si>
    <t>Andean Region</t>
  </si>
  <si>
    <t>North America</t>
  </si>
  <si>
    <r>
      <t xml:space="preserve">Elimination Adjustment </t>
    </r>
    <r>
      <rPr>
        <b/>
        <vertAlign val="superscript"/>
        <sz val="11"/>
        <rFont val="Roboto"/>
      </rPr>
      <t>(*)</t>
    </r>
  </si>
  <si>
    <t>Note: Transactional Business corresponds to the subsidiaries Quintec Distribution + Tecnoglobal + Microgeo + Multicaja.</t>
  </si>
  <si>
    <t>Consolidated</t>
  </si>
  <si>
    <t>Cash Flow Summary</t>
  </si>
  <si>
    <t>Charges for Operating Activities</t>
  </si>
  <si>
    <t>Others</t>
  </si>
  <si>
    <t>Payments for Operating Activities</t>
  </si>
  <si>
    <t>Net Cash Flow from Operating Activities</t>
  </si>
  <si>
    <t>Permanent Investments</t>
  </si>
  <si>
    <t>Investments in Fixed and Intangible Assets</t>
  </si>
  <si>
    <t>Net Cash Flow from Investing Activities</t>
  </si>
  <si>
    <t>Dividends Paid</t>
  </si>
  <si>
    <t>Interest Paid</t>
  </si>
  <si>
    <t>Net Bank Financing</t>
  </si>
  <si>
    <t>Net Cash Flow from Financing Activities</t>
  </si>
  <si>
    <t>Effects of Exchange Rate Changes on Cash and Cash Equivalents</t>
  </si>
  <si>
    <t>Cash and Cash Equivalents at the beginning of the period</t>
  </si>
  <si>
    <t>Note: Historical figures reported for each quarter.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</si>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</sst>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  <numFmt numFmtId="170" formatCode="#,##0.000;\(#,##0.000\)"/>
  </numFmts>
  <fonts count="40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name val="Trebuchet MS"/>
      <family val="2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  <font>
      <sz val="6"/>
      <name val="Roboto Light"/>
    </font>
    <font>
      <b/>
      <sz val="6"/>
      <color theme="3"/>
      <name val="Roboto Light"/>
    </font>
    <font>
      <sz val="6"/>
      <name val="Roboto"/>
    </font>
    <font>
      <sz val="6"/>
      <color indexed="56"/>
      <name val="Roboto Light"/>
    </font>
    <font>
      <sz val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168" fontId="14" fillId="0" borderId="0"/>
    <xf numFmtId="164" fontId="3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5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indent="1"/>
    </xf>
    <xf numFmtId="167" fontId="15" fillId="0" borderId="0" xfId="0" applyNumberFormat="1" applyFont="1"/>
    <xf numFmtId="3" fontId="15" fillId="0" borderId="0" xfId="0" applyNumberFormat="1" applyFont="1"/>
    <xf numFmtId="0" fontId="22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0" borderId="0" xfId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3" fontId="15" fillId="0" borderId="0" xfId="0" applyNumberFormat="1" applyFont="1" applyAlignment="1">
      <alignment horizontal="right" indent="1"/>
    </xf>
    <xf numFmtId="0" fontId="23" fillId="0" borderId="0" xfId="0" applyFont="1"/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166" fontId="2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7" fontId="15" fillId="0" borderId="0" xfId="0" applyNumberFormat="1" applyFont="1" applyAlignment="1">
      <alignment horizontal="right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167" fontId="15" fillId="2" borderId="0" xfId="0" applyNumberFormat="1" applyFont="1" applyFill="1" applyAlignment="1">
      <alignment horizontal="right" indent="1"/>
    </xf>
    <xf numFmtId="169" fontId="15" fillId="0" borderId="0" xfId="0" applyNumberFormat="1" applyFont="1" applyAlignment="1">
      <alignment horizontal="right" indent="1"/>
    </xf>
    <xf numFmtId="0" fontId="15" fillId="0" borderId="1" xfId="0" applyFont="1" applyBorder="1" applyAlignment="1">
      <alignment vertical="center"/>
    </xf>
    <xf numFmtId="167" fontId="15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167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167" fontId="20" fillId="0" borderId="4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wrapText="1"/>
    </xf>
    <xf numFmtId="167" fontId="15" fillId="0" borderId="2" xfId="0" applyNumberFormat="1" applyFont="1" applyBorder="1" applyAlignment="1">
      <alignment horizontal="right" indent="1"/>
    </xf>
    <xf numFmtId="0" fontId="28" fillId="0" borderId="0" xfId="0" applyFont="1" applyAlignment="1">
      <alignment vertical="center"/>
    </xf>
    <xf numFmtId="0" fontId="19" fillId="4" borderId="3" xfId="0" applyFont="1" applyFill="1" applyBorder="1" applyAlignment="1">
      <alignment horizontal="left" vertical="center" wrapText="1"/>
    </xf>
    <xf numFmtId="167" fontId="19" fillId="4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167" fontId="19" fillId="4" borderId="0" xfId="0" applyNumberFormat="1" applyFont="1" applyFill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167" fontId="26" fillId="3" borderId="0" xfId="0" applyNumberFormat="1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9" fillId="5" borderId="0" xfId="0" applyFont="1" applyFill="1" applyAlignment="1">
      <alignment horizontal="right" vertical="center"/>
    </xf>
    <xf numFmtId="167" fontId="32" fillId="0" borderId="0" xfId="0" applyNumberFormat="1" applyFont="1" applyAlignment="1">
      <alignment horizontal="right" indent="1"/>
    </xf>
    <xf numFmtId="0" fontId="15" fillId="3" borderId="0" xfId="0" applyFont="1" applyFill="1"/>
    <xf numFmtId="0" fontId="18" fillId="3" borderId="0" xfId="0" applyFont="1" applyFill="1"/>
    <xf numFmtId="167" fontId="15" fillId="3" borderId="0" xfId="0" applyNumberFormat="1" applyFont="1" applyFill="1"/>
    <xf numFmtId="167" fontId="26" fillId="0" borderId="0" xfId="0" applyNumberFormat="1" applyFont="1" applyAlignment="1">
      <alignment vertical="center"/>
    </xf>
    <xf numFmtId="0" fontId="33" fillId="0" borderId="0" xfId="0" applyFont="1"/>
    <xf numFmtId="0" fontId="37" fillId="0" borderId="0" xfId="0" applyFont="1"/>
    <xf numFmtId="167" fontId="37" fillId="3" borderId="0" xfId="0" applyNumberFormat="1" applyFont="1" applyFill="1"/>
    <xf numFmtId="0" fontId="37" fillId="0" borderId="0" xfId="0" applyFont="1" applyAlignment="1">
      <alignment horizontal="right" indent="1"/>
    </xf>
    <xf numFmtId="170" fontId="20" fillId="0" borderId="0" xfId="0" applyNumberFormat="1" applyFont="1" applyAlignment="1">
      <alignment vertical="center"/>
    </xf>
    <xf numFmtId="164" fontId="15" fillId="0" borderId="0" xfId="4" applyFont="1" applyAlignment="1">
      <alignment horizontal="right" indent="1"/>
    </xf>
    <xf numFmtId="167" fontId="37" fillId="0" borderId="0" xfId="0" applyNumberFormat="1" applyFont="1"/>
    <xf numFmtId="167" fontId="38" fillId="0" borderId="0" xfId="0" applyNumberFormat="1" applyFont="1"/>
    <xf numFmtId="169" fontId="37" fillId="0" borderId="0" xfId="0" applyNumberFormat="1" applyFont="1"/>
    <xf numFmtId="0" fontId="35" fillId="0" borderId="0" xfId="0" applyFont="1"/>
    <xf numFmtId="0" fontId="36" fillId="0" borderId="0" xfId="0" applyFont="1"/>
    <xf numFmtId="167" fontId="35" fillId="0" borderId="0" xfId="0" applyNumberFormat="1" applyFont="1" applyAlignment="1">
      <alignment horizontal="right" indent="1"/>
    </xf>
    <xf numFmtId="167" fontId="38" fillId="0" borderId="0" xfId="0" applyNumberFormat="1" applyFont="1" applyAlignment="1">
      <alignment horizontal="right" indent="1"/>
    </xf>
    <xf numFmtId="49" fontId="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</cellXfs>
  <cellStyles count="5">
    <cellStyle name="l]_x000d__x000a_Path=M:\RIOCEN01_x000d__x000a_Name=Carlos Emilio Brousse_x000d__x000a_DDEApps=nsf,nsg,nsh,ntf,ns2,ors,org_x000d__x000a_SmartIcons=Todos_x000d__x000a_ 4" xfId="2" xr:uid="{00000000-0005-0000-0000-000000000000}"/>
    <cellStyle name="Millares [0]" xfId="4" builtinId="6"/>
    <cellStyle name="Normal" xfId="0" builtinId="0"/>
    <cellStyle name="Normal 2" xfId="3" xr:uid="{00000000-0005-0000-0000-000003000000}"/>
    <cellStyle name="Normal 2 2" xfId="1" xr:uid="{00000000-0005-0000-0000-000004000000}"/>
  </cellStyles>
  <dxfs count="5">
    <dxf>
      <fill>
        <patternFill>
          <bgColor rgb="FFFF3737"/>
        </patternFill>
      </fill>
    </dxf>
    <dxf>
      <fill>
        <patternFill>
          <bgColor rgb="FFFF3737"/>
        </patternFill>
      </fill>
    </dxf>
    <dxf>
      <fill>
        <patternFill>
          <bgColor rgb="FFFF3737"/>
        </patternFill>
      </fill>
    </dxf>
    <dxf>
      <fill>
        <patternFill>
          <bgColor rgb="FFFF3737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008B9F"/>
      <color rgb="FF023038"/>
      <color rgb="FF4681BD"/>
      <color rgb="FF46815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30"/>
  <sheetViews>
    <sheetView showGridLines="0" zoomScale="75" workbookViewId="0">
      <selection activeCell="B6" sqref="B6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3" x14ac:dyDescent="0.5">
      <c r="A1" s="14" t="s">
        <v>21</v>
      </c>
    </row>
    <row r="3" spans="1:45" ht="19" x14ac:dyDescent="0.45">
      <c r="A3" s="3" t="s">
        <v>29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5">
      <c r="A7" s="16" t="s">
        <v>46</v>
      </c>
    </row>
    <row r="8" spans="1:45" x14ac:dyDescent="0.35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5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5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5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5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5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5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5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5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5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5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5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5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5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5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5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5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5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107" t="s">
        <v>65</v>
      </c>
      <c r="B29" s="107"/>
      <c r="C29" s="107"/>
      <c r="D29" s="107"/>
      <c r="E29" s="107"/>
      <c r="F29" s="107"/>
      <c r="G29" s="107"/>
    </row>
    <row r="30" spans="1:13" ht="16.5" customHeight="1" x14ac:dyDescent="0.35">
      <c r="A30" s="107" t="s">
        <v>66</v>
      </c>
      <c r="B30" s="107"/>
      <c r="C30" s="107"/>
      <c r="D30" s="107"/>
      <c r="E30" s="107"/>
      <c r="F30" s="107"/>
      <c r="G30" s="107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96"/>
  <sheetViews>
    <sheetView showGridLines="0" zoomScale="75" workbookViewId="0"/>
  </sheetViews>
  <sheetFormatPr baseColWidth="10" defaultColWidth="11" defaultRowHeight="14.5" x14ac:dyDescent="0.35"/>
  <cols>
    <col min="1" max="1" width="39.75" style="1" customWidth="1"/>
    <col min="2" max="5" width="12.6640625" style="1" customWidth="1"/>
    <col min="6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62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s="2" customFormat="1" x14ac:dyDescent="0.35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5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5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5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5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5">
      <c r="A14" s="23"/>
      <c r="B14" s="28"/>
      <c r="C14" s="28"/>
      <c r="D14" s="28"/>
      <c r="E14" s="28"/>
    </row>
    <row r="15" spans="1:45" x14ac:dyDescent="0.35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5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5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x14ac:dyDescent="0.35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5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5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5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5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5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5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0.5" x14ac:dyDescent="0.45">
      <c r="A28" s="25" t="s">
        <v>28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  <c r="C44" s="5"/>
      <c r="D44" s="5"/>
    </row>
    <row r="45" spans="1:37" x14ac:dyDescent="0.35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  <c r="C57" s="5"/>
      <c r="D57" s="5"/>
    </row>
    <row r="58" spans="1:37" x14ac:dyDescent="0.35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  <c r="C70" s="5"/>
      <c r="D70" s="5"/>
    </row>
    <row r="71" spans="1:37" x14ac:dyDescent="0.35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  <c r="C83" s="5"/>
      <c r="D83" s="5"/>
    </row>
    <row r="84" spans="1:37" x14ac:dyDescent="0.35">
      <c r="B84" s="5"/>
      <c r="C84" s="5"/>
      <c r="D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S96"/>
  <sheetViews>
    <sheetView showGridLines="0" zoomScale="75" workbookViewId="0">
      <selection activeCell="J45" sqref="J45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61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x14ac:dyDescent="0.35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5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5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5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5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5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5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5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5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x14ac:dyDescent="0.35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5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5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5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5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5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5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0.5" x14ac:dyDescent="0.45">
      <c r="A28" s="25" t="s">
        <v>27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</row>
    <row r="45" spans="1:37" x14ac:dyDescent="0.35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</row>
    <row r="58" spans="1:37" x14ac:dyDescent="0.35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</row>
    <row r="71" spans="1:37" x14ac:dyDescent="0.35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</row>
    <row r="84" spans="1:37" x14ac:dyDescent="0.35">
      <c r="B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N61"/>
  <sheetViews>
    <sheetView showGridLines="0" tabSelected="1" zoomScale="70" zoomScaleNormal="70" workbookViewId="0">
      <pane xSplit="1" topLeftCell="B1" activePane="topRight" state="frozenSplit"/>
      <selection activeCell="N35" sqref="N35"/>
      <selection pane="topRight" activeCell="A4" sqref="A4"/>
    </sheetView>
  </sheetViews>
  <sheetFormatPr baseColWidth="10" defaultColWidth="11" defaultRowHeight="14.5" x14ac:dyDescent="0.35"/>
  <cols>
    <col min="1" max="1" width="42.08203125" style="31" customWidth="1"/>
    <col min="2" max="12" width="11.75" style="31" customWidth="1"/>
    <col min="13" max="13" width="11.33203125" style="31" customWidth="1"/>
    <col min="14" max="17" width="11.75" style="31" customWidth="1"/>
    <col min="18" max="18" width="12.6640625" style="31" customWidth="1"/>
    <col min="19" max="19" width="11.75" style="31" customWidth="1"/>
    <col min="20" max="20" width="12.33203125" style="31" customWidth="1"/>
    <col min="21" max="21" width="11.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9140625" style="31" customWidth="1"/>
    <col min="50" max="52" width="11" style="31"/>
    <col min="53" max="54" width="11.75" style="31" bestFit="1" customWidth="1"/>
    <col min="55" max="16384" width="11" style="31"/>
  </cols>
  <sheetData>
    <row r="1" spans="1:66" ht="18" x14ac:dyDescent="0.35">
      <c r="A1" s="69" t="s">
        <v>21</v>
      </c>
    </row>
    <row r="2" spans="1:66" x14ac:dyDescent="0.35">
      <c r="A2" s="32"/>
    </row>
    <row r="3" spans="1:66" ht="36" x14ac:dyDescent="0.35">
      <c r="A3" s="86" t="s">
        <v>148</v>
      </c>
    </row>
    <row r="4" spans="1:66" x14ac:dyDescent="0.35">
      <c r="A4" s="33" t="s">
        <v>149</v>
      </c>
    </row>
    <row r="5" spans="1:66" x14ac:dyDescent="0.35">
      <c r="A5" s="33"/>
    </row>
    <row r="6" spans="1:66" s="34" customFormat="1" x14ac:dyDescent="0.35">
      <c r="B6" s="88" t="s">
        <v>152</v>
      </c>
      <c r="C6" s="88" t="s">
        <v>153</v>
      </c>
      <c r="D6" s="88" t="s">
        <v>154</v>
      </c>
      <c r="E6" s="88" t="s">
        <v>155</v>
      </c>
      <c r="F6" s="88" t="s">
        <v>156</v>
      </c>
      <c r="G6" s="88" t="s">
        <v>157</v>
      </c>
      <c r="H6" s="88" t="s">
        <v>158</v>
      </c>
      <c r="I6" s="88" t="s">
        <v>159</v>
      </c>
      <c r="J6" s="88" t="s">
        <v>160</v>
      </c>
      <c r="K6" s="88" t="s">
        <v>161</v>
      </c>
      <c r="L6" s="88" t="s">
        <v>162</v>
      </c>
      <c r="M6" s="88" t="s">
        <v>163</v>
      </c>
      <c r="N6" s="88" t="s">
        <v>164</v>
      </c>
      <c r="O6" s="88" t="s">
        <v>165</v>
      </c>
      <c r="P6" s="88" t="s">
        <v>166</v>
      </c>
      <c r="Q6" s="88" t="s">
        <v>167</v>
      </c>
      <c r="R6" s="88" t="s">
        <v>168</v>
      </c>
      <c r="S6" s="88" t="s">
        <v>169</v>
      </c>
      <c r="T6" s="88" t="s">
        <v>170</v>
      </c>
      <c r="U6" s="88" t="s">
        <v>171</v>
      </c>
      <c r="V6" s="88" t="s">
        <v>172</v>
      </c>
      <c r="W6" s="88" t="s">
        <v>173</v>
      </c>
      <c r="X6" s="88" t="s">
        <v>174</v>
      </c>
      <c r="Y6" s="88" t="s">
        <v>175</v>
      </c>
      <c r="Z6" s="88" t="s">
        <v>176</v>
      </c>
      <c r="AA6" s="88" t="s">
        <v>177</v>
      </c>
      <c r="AB6" s="88" t="s">
        <v>178</v>
      </c>
      <c r="AC6" s="88" t="s">
        <v>179</v>
      </c>
      <c r="AD6" s="88" t="s">
        <v>180</v>
      </c>
      <c r="AE6" s="88" t="s">
        <v>181</v>
      </c>
      <c r="AF6" s="88" t="s">
        <v>182</v>
      </c>
      <c r="AG6" s="88" t="s">
        <v>183</v>
      </c>
      <c r="AH6" s="88" t="s">
        <v>184</v>
      </c>
      <c r="AI6" s="88" t="s">
        <v>185</v>
      </c>
      <c r="AJ6" s="88" t="s">
        <v>186</v>
      </c>
      <c r="AK6" s="88" t="s">
        <v>187</v>
      </c>
      <c r="AL6" s="88" t="s">
        <v>188</v>
      </c>
      <c r="AM6" s="88" t="s">
        <v>189</v>
      </c>
      <c r="AN6" s="88" t="s">
        <v>190</v>
      </c>
      <c r="AO6" s="88" t="s">
        <v>191</v>
      </c>
      <c r="AP6" s="88" t="s">
        <v>192</v>
      </c>
      <c r="AQ6" s="88" t="s">
        <v>193</v>
      </c>
      <c r="AR6" s="88" t="s">
        <v>194</v>
      </c>
      <c r="AS6" s="88" t="s">
        <v>195</v>
      </c>
      <c r="AT6" s="88" t="s">
        <v>196</v>
      </c>
      <c r="AU6" s="88" t="s">
        <v>197</v>
      </c>
      <c r="AV6" s="88" t="s">
        <v>198</v>
      </c>
      <c r="AW6" s="88" t="s">
        <v>199</v>
      </c>
      <c r="AX6" s="88" t="s">
        <v>200</v>
      </c>
      <c r="AY6" s="88" t="s">
        <v>201</v>
      </c>
      <c r="AZ6" s="88" t="s">
        <v>202</v>
      </c>
      <c r="BA6" s="88" t="s">
        <v>203</v>
      </c>
      <c r="BB6" s="88" t="s">
        <v>204</v>
      </c>
      <c r="BC6" s="88" t="s">
        <v>205</v>
      </c>
      <c r="BD6" s="88" t="s">
        <v>206</v>
      </c>
      <c r="BE6" s="88" t="s">
        <v>207</v>
      </c>
      <c r="BF6" s="88" t="s">
        <v>208</v>
      </c>
      <c r="BG6" s="88" t="s">
        <v>209</v>
      </c>
      <c r="BH6" s="88" t="s">
        <v>210</v>
      </c>
      <c r="BI6" s="88" t="s">
        <v>211</v>
      </c>
      <c r="BJ6" s="88" t="s">
        <v>212</v>
      </c>
      <c r="BK6" s="88" t="s">
        <v>212</v>
      </c>
      <c r="BL6" s="88" t="s">
        <v>213</v>
      </c>
      <c r="BM6" s="88" t="s">
        <v>214</v>
      </c>
      <c r="BN6" s="88" t="s">
        <v>215</v>
      </c>
    </row>
    <row r="7" spans="1:66" x14ac:dyDescent="0.3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66" s="34" customFormat="1" x14ac:dyDescent="0.35">
      <c r="A8" s="79" t="s">
        <v>150</v>
      </c>
      <c r="B8" s="80">
        <v>371560.515075</v>
      </c>
      <c r="C8" s="80">
        <v>365318.18895400001</v>
      </c>
      <c r="D8" s="80">
        <v>374184.13339199999</v>
      </c>
      <c r="E8" s="80">
        <v>453282.39</v>
      </c>
      <c r="F8" s="80">
        <v>468458.1449999999</v>
      </c>
      <c r="G8" s="80">
        <v>496909.37496699998</v>
      </c>
      <c r="H8" s="80">
        <v>506897.70370616636</v>
      </c>
      <c r="I8" s="80">
        <v>524926.20243099995</v>
      </c>
      <c r="J8" s="80">
        <v>543271.28412500024</v>
      </c>
      <c r="K8" s="80">
        <v>547016.68678100046</v>
      </c>
      <c r="L8" s="80">
        <v>562395.79206100048</v>
      </c>
      <c r="M8" s="80">
        <v>580101.28064999951</v>
      </c>
      <c r="N8" s="80">
        <v>618100.38229099999</v>
      </c>
      <c r="O8" s="80">
        <v>659595</v>
      </c>
      <c r="P8" s="80">
        <v>644316</v>
      </c>
      <c r="Q8" s="80">
        <v>695105.66740699997</v>
      </c>
      <c r="R8" s="80">
        <v>739953</v>
      </c>
      <c r="S8" s="80">
        <v>761615</v>
      </c>
      <c r="T8" s="80">
        <v>742130</v>
      </c>
      <c r="U8" s="80">
        <v>743930</v>
      </c>
      <c r="V8" s="80">
        <v>776149</v>
      </c>
      <c r="W8" s="80">
        <v>869422</v>
      </c>
      <c r="X8" s="80">
        <v>870768</v>
      </c>
      <c r="Y8" s="80">
        <v>841242</v>
      </c>
      <c r="Z8" s="80">
        <v>772897</v>
      </c>
      <c r="AA8" s="80">
        <v>795323</v>
      </c>
      <c r="AB8" s="80">
        <v>738648</v>
      </c>
      <c r="AC8" s="80">
        <v>790716</v>
      </c>
      <c r="AD8" s="80">
        <v>770777.72222700005</v>
      </c>
      <c r="AE8" s="80">
        <v>782238.88431700005</v>
      </c>
      <c r="AF8" s="80">
        <v>782715.29050600005</v>
      </c>
      <c r="AG8" s="80">
        <v>883173.83789600001</v>
      </c>
      <c r="AH8" s="80">
        <v>905148.20787100005</v>
      </c>
      <c r="AI8" s="80">
        <v>880431.082972</v>
      </c>
      <c r="AJ8" s="80">
        <v>897872.21089300001</v>
      </c>
      <c r="AK8" s="80">
        <v>879159.81233099999</v>
      </c>
      <c r="AL8" s="80">
        <v>858004.28151496244</v>
      </c>
      <c r="AM8" s="80">
        <v>794149.22871299996</v>
      </c>
      <c r="AN8" s="80">
        <v>814681.06359678006</v>
      </c>
      <c r="AO8" s="80">
        <v>897767.71655600006</v>
      </c>
      <c r="AP8" s="80">
        <v>897146.19534600002</v>
      </c>
      <c r="AQ8" s="80">
        <v>923392.46840300004</v>
      </c>
      <c r="AR8" s="80">
        <v>1034370.571481</v>
      </c>
      <c r="AS8" s="80">
        <v>1094573.1584379999</v>
      </c>
      <c r="AT8" s="80">
        <v>1058066.7496480001</v>
      </c>
      <c r="AU8" s="80">
        <v>1034237.6311640276</v>
      </c>
      <c r="AV8" s="80">
        <v>999430</v>
      </c>
      <c r="AW8" s="80">
        <v>968025</v>
      </c>
      <c r="AX8" s="80">
        <v>938420</v>
      </c>
      <c r="AY8" s="80">
        <v>970973</v>
      </c>
      <c r="AZ8" s="80">
        <v>1018067</v>
      </c>
      <c r="BA8" s="80">
        <v>1056957</v>
      </c>
      <c r="BB8" s="80">
        <v>1083665.7129299999</v>
      </c>
      <c r="BC8" s="80">
        <v>1157906.8373090001</v>
      </c>
      <c r="BD8" s="80">
        <v>1179782.3562109999</v>
      </c>
      <c r="BE8" s="80">
        <v>1125038.893617</v>
      </c>
      <c r="BF8" s="80">
        <v>1190280.2367440001</v>
      </c>
      <c r="BG8" s="80">
        <v>1159328.2834099999</v>
      </c>
      <c r="BH8" s="80">
        <v>1279919.6604470001</v>
      </c>
      <c r="BI8" s="80">
        <v>1442448.9768000001</v>
      </c>
      <c r="BJ8" s="80">
        <v>1525211.9256539999</v>
      </c>
      <c r="BK8" s="80">
        <v>1525211.9256539999</v>
      </c>
      <c r="BL8" s="80">
        <v>1409171.563821</v>
      </c>
      <c r="BM8" s="80">
        <v>1338430.5170460001</v>
      </c>
      <c r="BN8" s="80">
        <v>1508284.141109</v>
      </c>
    </row>
    <row r="9" spans="1:66" s="34" customFormat="1" x14ac:dyDescent="0.35">
      <c r="A9" s="38" t="s">
        <v>151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  <c r="BH9" s="39">
        <v>684230.79453099996</v>
      </c>
      <c r="BI9" s="39">
        <v>791167.14131800004</v>
      </c>
      <c r="BJ9" s="39">
        <v>836853.17376499996</v>
      </c>
      <c r="BK9" s="39">
        <v>836853.17376499996</v>
      </c>
      <c r="BL9" s="39">
        <v>761184.12401300005</v>
      </c>
      <c r="BM9" s="39">
        <v>694516.54142000002</v>
      </c>
      <c r="BN9" s="39">
        <v>829956.839775</v>
      </c>
    </row>
    <row r="10" spans="1:66" x14ac:dyDescent="0.35">
      <c r="A10" s="40" t="s">
        <v>216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  <c r="BH10" s="30">
        <v>98225.129665999993</v>
      </c>
      <c r="BI10" s="30">
        <v>134135.34847200001</v>
      </c>
      <c r="BJ10" s="30">
        <v>107565.68455200001</v>
      </c>
      <c r="BK10" s="30">
        <v>107565.68455200001</v>
      </c>
      <c r="BL10" s="30">
        <v>114757.92681999999</v>
      </c>
      <c r="BM10" s="30">
        <v>127313.492837</v>
      </c>
      <c r="BN10" s="30">
        <v>143982.05372200001</v>
      </c>
    </row>
    <row r="11" spans="1:66" x14ac:dyDescent="0.35">
      <c r="A11" s="40" t="s">
        <v>217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  <c r="BH11" s="30">
        <v>391714.739932</v>
      </c>
      <c r="BI11" s="30">
        <v>470514.29237699998</v>
      </c>
      <c r="BJ11" s="30">
        <v>502509.41540699999</v>
      </c>
      <c r="BK11" s="30">
        <v>502509.41540699999</v>
      </c>
      <c r="BL11" s="30">
        <v>482764.78124099999</v>
      </c>
      <c r="BM11" s="30">
        <v>422647.93893800001</v>
      </c>
      <c r="BN11" s="30">
        <v>515098.82795599999</v>
      </c>
    </row>
    <row r="12" spans="1:66" x14ac:dyDescent="0.35">
      <c r="A12" s="40" t="s">
        <v>222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  <c r="BH12" s="30">
        <v>2409.227144</v>
      </c>
      <c r="BI12" s="30">
        <v>2748.8013390000001</v>
      </c>
      <c r="BJ12" s="30">
        <v>2573.1252629999999</v>
      </c>
      <c r="BK12" s="30">
        <v>2573.1252629999999</v>
      </c>
      <c r="BL12" s="30">
        <v>2451.6347470000001</v>
      </c>
      <c r="BM12" s="30">
        <v>2881.7292120000002</v>
      </c>
      <c r="BN12" s="30">
        <v>2944.3462770000001</v>
      </c>
    </row>
    <row r="13" spans="1:66" x14ac:dyDescent="0.35">
      <c r="A13" s="40" t="s">
        <v>218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  <c r="BH13" s="30">
        <v>89168.831586</v>
      </c>
      <c r="BI13" s="30">
        <v>88282.397796000005</v>
      </c>
      <c r="BJ13" s="30">
        <v>104254.307745</v>
      </c>
      <c r="BK13" s="30">
        <v>104254.307745</v>
      </c>
      <c r="BL13" s="30">
        <v>78477.810996999993</v>
      </c>
      <c r="BM13" s="30">
        <v>73441.377091999995</v>
      </c>
      <c r="BN13" s="30">
        <v>84994.318482000002</v>
      </c>
    </row>
    <row r="14" spans="1:66" x14ac:dyDescent="0.35">
      <c r="A14" s="40" t="s">
        <v>223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  <c r="BH14" s="30">
        <v>102712.866203</v>
      </c>
      <c r="BI14" s="30">
        <v>95486.301334000003</v>
      </c>
      <c r="BJ14" s="30">
        <v>119950.64079799999</v>
      </c>
      <c r="BK14" s="30">
        <v>119950.64079799999</v>
      </c>
      <c r="BL14" s="30">
        <v>82731.970207999999</v>
      </c>
      <c r="BM14" s="30">
        <v>68232.003341999996</v>
      </c>
      <c r="BN14" s="30">
        <v>82937.293338999996</v>
      </c>
    </row>
    <row r="15" spans="1:66" x14ac:dyDescent="0.35">
      <c r="A15" s="40" t="s">
        <v>219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  <c r="BH15" s="30">
        <v>139226.476601</v>
      </c>
      <c r="BI15" s="30">
        <v>136451.778682</v>
      </c>
      <c r="BJ15" s="30">
        <v>141667.77085999999</v>
      </c>
      <c r="BK15" s="30">
        <v>141667.77085999999</v>
      </c>
      <c r="BL15" s="30">
        <v>132719.719236</v>
      </c>
      <c r="BM15" s="30">
        <v>129568.420787</v>
      </c>
      <c r="BN15" s="30">
        <v>129956.95591999999</v>
      </c>
    </row>
    <row r="16" spans="1:66" x14ac:dyDescent="0.35">
      <c r="A16" s="40" t="s">
        <v>224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  <c r="BH16" s="30">
        <v>8610.6690180000005</v>
      </c>
      <c r="BI16" s="30">
        <v>8673.0774340000007</v>
      </c>
      <c r="BJ16" s="30">
        <v>9200.8635460000005</v>
      </c>
      <c r="BK16" s="30">
        <v>9200.8635460000005</v>
      </c>
      <c r="BL16" s="30">
        <v>10703.536507000001</v>
      </c>
      <c r="BM16" s="30">
        <v>10498.713578000001</v>
      </c>
      <c r="BN16" s="30">
        <v>2316.062817</v>
      </c>
    </row>
    <row r="17" spans="1:66" x14ac:dyDescent="0.35">
      <c r="A17" s="40" t="s">
        <v>225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  <c r="BH17" s="30">
        <v>277541.63214900001</v>
      </c>
      <c r="BI17" s="30">
        <v>279295.13544799999</v>
      </c>
      <c r="BJ17" s="30">
        <v>300493.72114199999</v>
      </c>
      <c r="BK17" s="30">
        <v>300493.72114199999</v>
      </c>
      <c r="BL17" s="30">
        <v>271282.059091</v>
      </c>
      <c r="BM17" s="30">
        <v>262445.533581</v>
      </c>
      <c r="BN17" s="30">
        <v>264344.570634</v>
      </c>
    </row>
    <row r="18" spans="1:66" x14ac:dyDescent="0.35">
      <c r="A18" s="40" t="s">
        <v>226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  <c r="BH18" s="30">
        <v>170310.08814800001</v>
      </c>
      <c r="BI18" s="30">
        <v>226861.843918</v>
      </c>
      <c r="BJ18" s="30">
        <v>236996.39634100001</v>
      </c>
      <c r="BK18" s="30">
        <v>236996.39634100001</v>
      </c>
      <c r="BL18" s="30">
        <v>233282.12497400001</v>
      </c>
      <c r="BM18" s="30">
        <v>241401.30768100001</v>
      </c>
      <c r="BN18" s="30">
        <v>281709.711962</v>
      </c>
    </row>
    <row r="19" spans="1:66" s="34" customFormat="1" x14ac:dyDescent="0.35">
      <c r="A19" s="79" t="s">
        <v>220</v>
      </c>
      <c r="B19" s="80">
        <v>105751.353</v>
      </c>
      <c r="C19" s="80">
        <v>103339.611078</v>
      </c>
      <c r="D19" s="80">
        <v>101719.093368</v>
      </c>
      <c r="E19" s="80">
        <v>166294.09</v>
      </c>
      <c r="F19" s="80">
        <v>172697.30800000002</v>
      </c>
      <c r="G19" s="80">
        <v>191382.70016100002</v>
      </c>
      <c r="H19" s="80">
        <v>210959.03258300002</v>
      </c>
      <c r="I19" s="80">
        <v>230030.71767830694</v>
      </c>
      <c r="J19" s="80">
        <v>233727.40031</v>
      </c>
      <c r="K19" s="80">
        <v>233003.58122385497</v>
      </c>
      <c r="L19" s="80">
        <v>257594.23893834979</v>
      </c>
      <c r="M19" s="80">
        <v>268515.89533619105</v>
      </c>
      <c r="N19" s="80">
        <v>305931.04594521224</v>
      </c>
      <c r="O19" s="80">
        <v>353907.41671399999</v>
      </c>
      <c r="P19" s="80">
        <v>349622</v>
      </c>
      <c r="Q19" s="80">
        <v>296597.44384538522</v>
      </c>
      <c r="R19" s="80">
        <v>286980</v>
      </c>
      <c r="S19" s="80">
        <v>300593</v>
      </c>
      <c r="T19" s="80">
        <v>277589</v>
      </c>
      <c r="U19" s="80">
        <v>268558</v>
      </c>
      <c r="V19" s="80">
        <v>270960</v>
      </c>
      <c r="W19" s="80">
        <v>352718</v>
      </c>
      <c r="X19" s="80">
        <v>352151</v>
      </c>
      <c r="Y19" s="80">
        <v>338686</v>
      </c>
      <c r="Z19" s="80">
        <v>307367</v>
      </c>
      <c r="AA19" s="80">
        <v>308318</v>
      </c>
      <c r="AB19" s="80">
        <v>283179</v>
      </c>
      <c r="AC19" s="80">
        <v>324858</v>
      </c>
      <c r="AD19" s="80">
        <v>292279.93686227285</v>
      </c>
      <c r="AE19" s="80">
        <v>274807.52912105713</v>
      </c>
      <c r="AF19" s="80">
        <v>274499.29258900002</v>
      </c>
      <c r="AG19" s="80">
        <v>371816.41499467101</v>
      </c>
      <c r="AH19" s="80">
        <v>378458.26324785827</v>
      </c>
      <c r="AI19" s="80">
        <v>379568.30460726062</v>
      </c>
      <c r="AJ19" s="80">
        <v>396359.54265871888</v>
      </c>
      <c r="AK19" s="80">
        <v>389421.70457553648</v>
      </c>
      <c r="AL19" s="80">
        <v>371496.16756924236</v>
      </c>
      <c r="AM19" s="80">
        <v>322651.18800557265</v>
      </c>
      <c r="AN19" s="80">
        <v>343990.81760368164</v>
      </c>
      <c r="AO19" s="80">
        <v>398940.83341927745</v>
      </c>
      <c r="AP19" s="80">
        <v>407550.42453835421</v>
      </c>
      <c r="AQ19" s="80">
        <v>423134.32982738101</v>
      </c>
      <c r="AR19" s="80">
        <v>524544.95523280813</v>
      </c>
      <c r="AS19" s="80">
        <v>559645.27662798401</v>
      </c>
      <c r="AT19" s="80">
        <v>548031.47132866562</v>
      </c>
      <c r="AU19" s="80">
        <v>545350.93251517601</v>
      </c>
      <c r="AV19" s="80">
        <v>528417</v>
      </c>
      <c r="AW19" s="80">
        <v>513482</v>
      </c>
      <c r="AX19" s="80">
        <v>495619</v>
      </c>
      <c r="AY19" s="80">
        <v>501333</v>
      </c>
      <c r="AZ19" s="80">
        <v>523194</v>
      </c>
      <c r="BA19" s="80">
        <v>555191</v>
      </c>
      <c r="BB19" s="80">
        <v>566937.94702700002</v>
      </c>
      <c r="BC19" s="80">
        <v>593531.573921</v>
      </c>
      <c r="BD19" s="80">
        <v>610193.40547600004</v>
      </c>
      <c r="BE19" s="80">
        <v>598656.62281099998</v>
      </c>
      <c r="BF19" s="80">
        <v>655675.95877499995</v>
      </c>
      <c r="BG19" s="80">
        <v>610884.762078</v>
      </c>
      <c r="BH19" s="80">
        <v>690353.14375299995</v>
      </c>
      <c r="BI19" s="80">
        <v>850257.20438000001</v>
      </c>
      <c r="BJ19" s="80">
        <v>877712.85494600004</v>
      </c>
      <c r="BK19" s="80">
        <v>877712.85494600004</v>
      </c>
      <c r="BL19" s="80">
        <v>819767.715723</v>
      </c>
      <c r="BM19" s="80">
        <v>768169.70131899999</v>
      </c>
      <c r="BN19" s="80">
        <v>910012.12294999999</v>
      </c>
    </row>
    <row r="20" spans="1:66" s="34" customFormat="1" x14ac:dyDescent="0.35">
      <c r="A20" s="38" t="s">
        <v>221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  <c r="BH20" s="39">
        <v>368431.96538800001</v>
      </c>
      <c r="BI20" s="39">
        <v>533911.514386</v>
      </c>
      <c r="BJ20" s="39">
        <v>540117.64618599997</v>
      </c>
      <c r="BK20" s="39">
        <v>540117.64618599997</v>
      </c>
      <c r="BL20" s="39">
        <v>501874.97936</v>
      </c>
      <c r="BM20" s="39">
        <v>413802.06428200001</v>
      </c>
      <c r="BN20" s="39">
        <v>530467.94806900003</v>
      </c>
    </row>
    <row r="21" spans="1:66" x14ac:dyDescent="0.35">
      <c r="A21" s="40" t="s">
        <v>227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  <c r="BH21" s="30">
        <v>57785.114208999999</v>
      </c>
      <c r="BI21" s="30">
        <v>114504.32539500001</v>
      </c>
      <c r="BJ21" s="30">
        <v>120527.764524</v>
      </c>
      <c r="BK21" s="30">
        <v>120527.764524</v>
      </c>
      <c r="BL21" s="30">
        <v>127644.60059</v>
      </c>
      <c r="BM21" s="30">
        <v>68585.410499000005</v>
      </c>
      <c r="BN21" s="30">
        <v>80429.499005999998</v>
      </c>
    </row>
    <row r="22" spans="1:66" x14ac:dyDescent="0.35">
      <c r="A22" s="40" t="s">
        <v>228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  <c r="BH22" s="30">
        <v>310646.85117899999</v>
      </c>
      <c r="BI22" s="30">
        <v>419407.188991</v>
      </c>
      <c r="BJ22" s="30">
        <v>419589.88166200003</v>
      </c>
      <c r="BK22" s="30">
        <v>419589.88166200003</v>
      </c>
      <c r="BL22" s="30">
        <v>374230.37877000001</v>
      </c>
      <c r="BM22" s="30">
        <v>345216.65378300002</v>
      </c>
      <c r="BN22" s="30">
        <v>450038.44906299998</v>
      </c>
    </row>
    <row r="23" spans="1:66" x14ac:dyDescent="0.35">
      <c r="A23" s="40" t="s">
        <v>229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  <c r="BH23" s="30">
        <v>232243.89485300001</v>
      </c>
      <c r="BI23" s="30">
        <v>211209.94205799999</v>
      </c>
      <c r="BJ23" s="30">
        <v>225513.425999</v>
      </c>
      <c r="BK23" s="30">
        <v>225513.425999</v>
      </c>
      <c r="BL23" s="30">
        <v>205147.77319199999</v>
      </c>
      <c r="BM23" s="30">
        <v>246881.22323100001</v>
      </c>
      <c r="BN23" s="30">
        <v>253872.855774</v>
      </c>
    </row>
    <row r="24" spans="1:66" x14ac:dyDescent="0.35">
      <c r="A24" s="40" t="s">
        <v>146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  <c r="BH24" s="30">
        <v>89677.283511999995</v>
      </c>
      <c r="BI24" s="30">
        <v>105135.747936</v>
      </c>
      <c r="BJ24" s="30">
        <v>112081.78276099999</v>
      </c>
      <c r="BK24" s="30">
        <v>112081.78276099999</v>
      </c>
      <c r="BL24" s="30">
        <v>112744.963171</v>
      </c>
      <c r="BM24" s="30">
        <v>107486.413806</v>
      </c>
      <c r="BN24" s="30">
        <v>125671.319107</v>
      </c>
    </row>
    <row r="25" spans="1:66" x14ac:dyDescent="0.35">
      <c r="A25" s="40" t="s">
        <v>230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  <c r="BH25" s="30">
        <v>16698.992354000002</v>
      </c>
      <c r="BI25" s="30">
        <v>17259.529545000001</v>
      </c>
      <c r="BJ25" s="30">
        <v>18125.264794999999</v>
      </c>
      <c r="BK25" s="30">
        <v>18125.264794999999</v>
      </c>
      <c r="BL25" s="30">
        <v>17507.369315</v>
      </c>
      <c r="BM25" s="30">
        <v>17040.501884000001</v>
      </c>
      <c r="BN25" s="30">
        <v>17504.338456000001</v>
      </c>
    </row>
    <row r="26" spans="1:66" s="34" customFormat="1" x14ac:dyDescent="0.35">
      <c r="A26" s="38" t="s">
        <v>231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  <c r="BH26" s="39">
        <v>572867.52434</v>
      </c>
      <c r="BI26" s="39">
        <v>574932.242875</v>
      </c>
      <c r="BJ26" s="39">
        <v>629373.80591300002</v>
      </c>
      <c r="BK26" s="39">
        <v>629373.80591300002</v>
      </c>
      <c r="BL26" s="39">
        <v>571896.47878300003</v>
      </c>
      <c r="BM26" s="39">
        <v>553220.31384299998</v>
      </c>
      <c r="BN26" s="39">
        <v>580767.679703</v>
      </c>
    </row>
    <row r="27" spans="1:66" s="34" customFormat="1" x14ac:dyDescent="0.35">
      <c r="A27" s="79" t="s">
        <v>232</v>
      </c>
      <c r="B27" s="80">
        <v>371560.515075</v>
      </c>
      <c r="C27" s="80">
        <v>365318.18895400001</v>
      </c>
      <c r="D27" s="80">
        <v>374184.13339199999</v>
      </c>
      <c r="E27" s="80">
        <v>453282.39</v>
      </c>
      <c r="F27" s="80">
        <v>468458.1449999999</v>
      </c>
      <c r="G27" s="80">
        <v>496909.37496699998</v>
      </c>
      <c r="H27" s="80">
        <v>506897.70370616636</v>
      </c>
      <c r="I27" s="80">
        <v>524926.20243099995</v>
      </c>
      <c r="J27" s="80">
        <v>543271.28412500024</v>
      </c>
      <c r="K27" s="80">
        <v>547017.10098585498</v>
      </c>
      <c r="L27" s="80">
        <v>562395.79206100048</v>
      </c>
      <c r="M27" s="80">
        <v>580101.28064999962</v>
      </c>
      <c r="N27" s="80">
        <v>618100.3822910001</v>
      </c>
      <c r="O27" s="80">
        <v>659594.6776670001</v>
      </c>
      <c r="P27" s="80">
        <v>644316</v>
      </c>
      <c r="Q27" s="80">
        <v>695105.66740700009</v>
      </c>
      <c r="R27" s="80">
        <v>739953</v>
      </c>
      <c r="S27" s="80">
        <v>761615</v>
      </c>
      <c r="T27" s="80">
        <v>742130</v>
      </c>
      <c r="U27" s="80">
        <v>743930</v>
      </c>
      <c r="V27" s="80">
        <v>776149</v>
      </c>
      <c r="W27" s="80">
        <v>869422</v>
      </c>
      <c r="X27" s="80">
        <v>870768</v>
      </c>
      <c r="Y27" s="80">
        <v>841242</v>
      </c>
      <c r="Z27" s="80">
        <v>772897</v>
      </c>
      <c r="AA27" s="80">
        <v>795323</v>
      </c>
      <c r="AB27" s="80">
        <v>738648</v>
      </c>
      <c r="AC27" s="80">
        <v>790715</v>
      </c>
      <c r="AD27" s="80">
        <v>770776.93686227291</v>
      </c>
      <c r="AE27" s="80">
        <v>782239.52912105713</v>
      </c>
      <c r="AF27" s="80">
        <v>782715.29258899996</v>
      </c>
      <c r="AG27" s="80">
        <v>883173.41499467101</v>
      </c>
      <c r="AH27" s="80">
        <v>905148.26324785827</v>
      </c>
      <c r="AI27" s="80">
        <v>880430.30460726062</v>
      </c>
      <c r="AJ27" s="80">
        <v>897872.54265871888</v>
      </c>
      <c r="AK27" s="80">
        <v>879159.70457553654</v>
      </c>
      <c r="AL27" s="80">
        <v>858004.16756924242</v>
      </c>
      <c r="AM27" s="80">
        <v>794149.18800557265</v>
      </c>
      <c r="AN27" s="80">
        <v>814680.8176036817</v>
      </c>
      <c r="AO27" s="80">
        <v>897767.83341927745</v>
      </c>
      <c r="AP27" s="80">
        <v>897146.42453835416</v>
      </c>
      <c r="AQ27" s="80">
        <v>923392.32982738107</v>
      </c>
      <c r="AR27" s="80">
        <v>1034370.9552328081</v>
      </c>
      <c r="AS27" s="80">
        <v>1094573.2766279839</v>
      </c>
      <c r="AT27" s="80">
        <v>1058066.4713286655</v>
      </c>
      <c r="AU27" s="80">
        <v>1034236.932515176</v>
      </c>
      <c r="AV27" s="80">
        <v>999430</v>
      </c>
      <c r="AW27" s="80">
        <v>968025</v>
      </c>
      <c r="AX27" s="80">
        <v>938420</v>
      </c>
      <c r="AY27" s="80">
        <v>970973</v>
      </c>
      <c r="AZ27" s="80">
        <v>1018067</v>
      </c>
      <c r="BA27" s="80">
        <v>1056957</v>
      </c>
      <c r="BB27" s="80">
        <v>1083665.7129299999</v>
      </c>
      <c r="BC27" s="80">
        <v>1157906.8373090001</v>
      </c>
      <c r="BD27" s="80">
        <v>1179782.3562110001</v>
      </c>
      <c r="BE27" s="80">
        <v>1125038.893617</v>
      </c>
      <c r="BF27" s="80">
        <v>1190280.2367440001</v>
      </c>
      <c r="BG27" s="80">
        <v>1159328.2834099999</v>
      </c>
      <c r="BH27" s="80">
        <v>1279919.6604470001</v>
      </c>
      <c r="BI27" s="80">
        <v>1442448.9768000001</v>
      </c>
      <c r="BJ27" s="80">
        <v>1525211.9256540001</v>
      </c>
      <c r="BK27" s="80">
        <v>1525211.9256540001</v>
      </c>
      <c r="BL27" s="80">
        <v>1409171.563821</v>
      </c>
      <c r="BM27" s="80">
        <v>1338430.5170459999</v>
      </c>
      <c r="BN27" s="80">
        <v>1508284.141109</v>
      </c>
    </row>
    <row r="28" spans="1:66" x14ac:dyDescent="0.3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</row>
    <row r="29" spans="1:66" x14ac:dyDescent="0.35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</row>
    <row r="30" spans="1:66" x14ac:dyDescent="0.35">
      <c r="B30" s="42"/>
      <c r="C30" s="42"/>
      <c r="D30" s="42"/>
      <c r="E30" s="42"/>
      <c r="F30" s="42"/>
      <c r="G30" s="42"/>
      <c r="H30" s="42"/>
      <c r="I30" s="42"/>
    </row>
    <row r="33" spans="4:4" x14ac:dyDescent="0.35">
      <c r="D33" s="40"/>
    </row>
    <row r="34" spans="4:4" x14ac:dyDescent="0.35">
      <c r="D34" s="40"/>
    </row>
    <row r="35" spans="4:4" x14ac:dyDescent="0.35">
      <c r="D35" s="40"/>
    </row>
    <row r="36" spans="4:4" x14ac:dyDescent="0.35">
      <c r="D36" s="40"/>
    </row>
    <row r="37" spans="4:4" x14ac:dyDescent="0.35">
      <c r="D37" s="40"/>
    </row>
    <row r="38" spans="4:4" x14ac:dyDescent="0.35">
      <c r="D38" s="40"/>
    </row>
    <row r="39" spans="4:4" x14ac:dyDescent="0.35">
      <c r="D39" s="40"/>
    </row>
    <row r="40" spans="4:4" x14ac:dyDescent="0.35">
      <c r="D40" s="40"/>
    </row>
    <row r="41" spans="4:4" x14ac:dyDescent="0.35">
      <c r="D41" s="40"/>
    </row>
    <row r="42" spans="4:4" x14ac:dyDescent="0.35">
      <c r="D42" s="40"/>
    </row>
    <row r="43" spans="4:4" x14ac:dyDescent="0.35">
      <c r="D43" s="40"/>
    </row>
    <row r="44" spans="4:4" x14ac:dyDescent="0.35">
      <c r="D44" s="40"/>
    </row>
    <row r="45" spans="4:4" x14ac:dyDescent="0.35">
      <c r="D45" s="40"/>
    </row>
    <row r="46" spans="4:4" x14ac:dyDescent="0.35">
      <c r="D46" s="40"/>
    </row>
    <row r="47" spans="4:4" x14ac:dyDescent="0.35">
      <c r="D47" s="40"/>
    </row>
    <row r="48" spans="4:4" x14ac:dyDescent="0.35">
      <c r="D48" s="40"/>
    </row>
    <row r="49" spans="4:23" x14ac:dyDescent="0.35">
      <c r="D49" s="40"/>
    </row>
    <row r="50" spans="4:23" x14ac:dyDescent="0.35">
      <c r="D50" s="40"/>
    </row>
    <row r="51" spans="4:23" x14ac:dyDescent="0.35">
      <c r="D51" s="40"/>
    </row>
    <row r="52" spans="4:23" x14ac:dyDescent="0.35">
      <c r="D52" s="40"/>
    </row>
    <row r="53" spans="4:23" x14ac:dyDescent="0.35">
      <c r="D53" s="40"/>
    </row>
    <row r="54" spans="4:23" x14ac:dyDescent="0.35">
      <c r="D54" s="40"/>
    </row>
    <row r="55" spans="4:23" x14ac:dyDescent="0.35">
      <c r="D55" s="40"/>
    </row>
    <row r="56" spans="4:23" x14ac:dyDescent="0.35">
      <c r="D56" s="40"/>
    </row>
    <row r="57" spans="4:23" x14ac:dyDescent="0.35">
      <c r="D57" s="40"/>
    </row>
    <row r="58" spans="4:23" x14ac:dyDescent="0.35">
      <c r="D58" s="40"/>
    </row>
    <row r="59" spans="4:23" x14ac:dyDescent="0.35">
      <c r="D59" s="40"/>
    </row>
    <row r="61" spans="4:23" x14ac:dyDescent="0.35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E122"/>
  <sheetViews>
    <sheetView showGridLines="0" zoomScale="70" zoomScaleNormal="70" zoomScaleSheetLayoutView="30" workbookViewId="0">
      <pane xSplit="1" ySplit="7" topLeftCell="B8" activePane="bottomRight" state="frozen"/>
      <selection activeCell="BC29" sqref="BC29"/>
      <selection pane="topRight" activeCell="BC29" sqref="BC29"/>
      <selection pane="bottomLeft" activeCell="BC29" sqref="BC29"/>
      <selection pane="bottomRight" activeCell="C104" sqref="C104"/>
    </sheetView>
  </sheetViews>
  <sheetFormatPr baseColWidth="10" defaultColWidth="11" defaultRowHeight="14.5" x14ac:dyDescent="0.35"/>
  <cols>
    <col min="1" max="1" width="36.75" style="31" customWidth="1"/>
    <col min="2" max="37" width="8.9140625" style="48" bestFit="1" customWidth="1"/>
    <col min="38" max="47" width="8.9140625" style="31" bestFit="1" customWidth="1"/>
    <col min="48" max="49" width="8.9140625" style="31" customWidth="1"/>
    <col min="50" max="50" width="8.9140625" style="31" bestFit="1" customWidth="1"/>
    <col min="51" max="16384" width="11" style="31"/>
  </cols>
  <sheetData>
    <row r="1" spans="1:53" ht="25.5" customHeight="1" x14ac:dyDescent="0.35">
      <c r="A1" s="81" t="s">
        <v>21</v>
      </c>
    </row>
    <row r="2" spans="1:53" ht="16.5" customHeight="1" x14ac:dyDescent="0.35">
      <c r="A2" s="70"/>
    </row>
    <row r="3" spans="1:53" ht="54" x14ac:dyDescent="0.35">
      <c r="A3" s="86" t="s">
        <v>233</v>
      </c>
    </row>
    <row r="4" spans="1:53" x14ac:dyDescent="0.35">
      <c r="A4" s="33" t="s">
        <v>149</v>
      </c>
    </row>
    <row r="5" spans="1:53" x14ac:dyDescent="0.35">
      <c r="A5" s="33"/>
      <c r="AP5" s="94"/>
      <c r="AQ5" s="94"/>
      <c r="AR5" s="94"/>
      <c r="AS5" s="94"/>
    </row>
    <row r="6" spans="1:53" x14ac:dyDescent="0.35">
      <c r="B6" s="88" t="s">
        <v>164</v>
      </c>
      <c r="C6" s="88" t="s">
        <v>165</v>
      </c>
      <c r="D6" s="88" t="s">
        <v>166</v>
      </c>
      <c r="E6" s="88" t="s">
        <v>167</v>
      </c>
      <c r="F6" s="88" t="s">
        <v>168</v>
      </c>
      <c r="G6" s="88" t="s">
        <v>169</v>
      </c>
      <c r="H6" s="88" t="s">
        <v>170</v>
      </c>
      <c r="I6" s="88" t="s">
        <v>171</v>
      </c>
      <c r="J6" s="88" t="s">
        <v>172</v>
      </c>
      <c r="K6" s="88" t="s">
        <v>173</v>
      </c>
      <c r="L6" s="88" t="s">
        <v>174</v>
      </c>
      <c r="M6" s="88" t="s">
        <v>175</v>
      </c>
      <c r="N6" s="88" t="s">
        <v>176</v>
      </c>
      <c r="O6" s="88" t="s">
        <v>177</v>
      </c>
      <c r="P6" s="88" t="s">
        <v>178</v>
      </c>
      <c r="Q6" s="88" t="s">
        <v>179</v>
      </c>
      <c r="R6" s="88" t="s">
        <v>180</v>
      </c>
      <c r="S6" s="88" t="s">
        <v>181</v>
      </c>
      <c r="T6" s="88" t="s">
        <v>182</v>
      </c>
      <c r="U6" s="88" t="s">
        <v>183</v>
      </c>
      <c r="V6" s="88" t="s">
        <v>184</v>
      </c>
      <c r="W6" s="88" t="s">
        <v>185</v>
      </c>
      <c r="X6" s="88" t="s">
        <v>186</v>
      </c>
      <c r="Y6" s="88" t="s">
        <v>187</v>
      </c>
      <c r="Z6" s="88" t="s">
        <v>188</v>
      </c>
      <c r="AA6" s="88" t="s">
        <v>189</v>
      </c>
      <c r="AB6" s="88" t="s">
        <v>190</v>
      </c>
      <c r="AC6" s="88" t="s">
        <v>191</v>
      </c>
      <c r="AD6" s="88" t="s">
        <v>192</v>
      </c>
      <c r="AE6" s="88" t="s">
        <v>193</v>
      </c>
      <c r="AF6" s="88" t="s">
        <v>194</v>
      </c>
      <c r="AG6" s="88" t="s">
        <v>195</v>
      </c>
      <c r="AH6" s="88" t="s">
        <v>196</v>
      </c>
      <c r="AI6" s="88" t="s">
        <v>197</v>
      </c>
      <c r="AJ6" s="88" t="s">
        <v>198</v>
      </c>
      <c r="AK6" s="88" t="s">
        <v>199</v>
      </c>
      <c r="AL6" s="88" t="s">
        <v>200</v>
      </c>
      <c r="AM6" s="88" t="s">
        <v>201</v>
      </c>
      <c r="AN6" s="88" t="s">
        <v>202</v>
      </c>
      <c r="AO6" s="88" t="s">
        <v>203</v>
      </c>
      <c r="AP6" s="88" t="s">
        <v>204</v>
      </c>
      <c r="AQ6" s="88" t="s">
        <v>205</v>
      </c>
      <c r="AR6" s="88" t="s">
        <v>206</v>
      </c>
      <c r="AS6" s="88" t="s">
        <v>207</v>
      </c>
      <c r="AT6" s="88" t="s">
        <v>208</v>
      </c>
      <c r="AU6" s="88" t="s">
        <v>209</v>
      </c>
      <c r="AV6" s="88" t="s">
        <v>210</v>
      </c>
      <c r="AW6" s="88" t="s">
        <v>211</v>
      </c>
      <c r="AX6" s="88" t="s">
        <v>212</v>
      </c>
      <c r="AY6" s="88" t="s">
        <v>213</v>
      </c>
      <c r="AZ6" s="88" t="s">
        <v>214</v>
      </c>
      <c r="BA6" s="88" t="s">
        <v>215</v>
      </c>
    </row>
    <row r="7" spans="1:53" ht="16.5" customHeight="1" x14ac:dyDescent="0.35">
      <c r="AL7" s="48"/>
      <c r="AM7" s="48"/>
      <c r="AN7" s="48"/>
    </row>
    <row r="8" spans="1:53" x14ac:dyDescent="0.35">
      <c r="A8" s="6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53" s="34" customFormat="1" x14ac:dyDescent="0.35">
      <c r="A9" s="44" t="s">
        <v>234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  <c r="AV9" s="30">
        <v>312974.77399999998</v>
      </c>
      <c r="AW9" s="30">
        <v>422052.37099999993</v>
      </c>
      <c r="AX9" s="30">
        <v>359478.984</v>
      </c>
      <c r="AY9" s="30">
        <v>367486.18600000005</v>
      </c>
      <c r="AZ9" s="30">
        <v>350163.71299999987</v>
      </c>
      <c r="BA9" s="30">
        <v>464960.97500000009</v>
      </c>
    </row>
    <row r="10" spans="1:53" x14ac:dyDescent="0.35">
      <c r="A10" s="71" t="s">
        <v>236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>
        <v>-224736.08194</v>
      </c>
      <c r="AP10" s="72">
        <v>-197243.790175</v>
      </c>
      <c r="AQ10" s="72">
        <v>-206904.22536499999</v>
      </c>
      <c r="AR10" s="72">
        <v>-226777.92470800001</v>
      </c>
      <c r="AS10" s="72">
        <v>-258977.71813200001</v>
      </c>
      <c r="AT10" s="72">
        <v>-237661.405027</v>
      </c>
      <c r="AU10" s="72">
        <v>-237207.750524</v>
      </c>
      <c r="AV10" s="72">
        <v>-265178.43465799995</v>
      </c>
      <c r="AW10" s="72">
        <v>-358899.52361399995</v>
      </c>
      <c r="AX10" s="72">
        <v>-307130.52600000001</v>
      </c>
      <c r="AY10" s="72">
        <v>-320051.37700000004</v>
      </c>
      <c r="AZ10" s="72">
        <v>-299156.7969999999</v>
      </c>
      <c r="BA10" s="72">
        <v>-391467.83799999999</v>
      </c>
    </row>
    <row r="11" spans="1:53" s="34" customFormat="1" x14ac:dyDescent="0.35">
      <c r="A11" s="84" t="s">
        <v>235</v>
      </c>
      <c r="B11" s="85">
        <v>33217.149533000003</v>
      </c>
      <c r="C11" s="85">
        <v>36627</v>
      </c>
      <c r="D11" s="85">
        <v>35985</v>
      </c>
      <c r="E11" s="85">
        <v>40733</v>
      </c>
      <c r="F11" s="85">
        <v>34632</v>
      </c>
      <c r="G11" s="85">
        <v>35786</v>
      </c>
      <c r="H11" s="85">
        <v>34220</v>
      </c>
      <c r="I11" s="85">
        <v>37455</v>
      </c>
      <c r="J11" s="85">
        <v>32342</v>
      </c>
      <c r="K11" s="85">
        <v>41657</v>
      </c>
      <c r="L11" s="85">
        <v>40533</v>
      </c>
      <c r="M11" s="85">
        <v>43164</v>
      </c>
      <c r="N11" s="85">
        <v>35299.146113029739</v>
      </c>
      <c r="O11" s="85">
        <v>40046.208333134593</v>
      </c>
      <c r="P11" s="85">
        <v>42717.477921400976</v>
      </c>
      <c r="Q11" s="85">
        <v>44710.22561179992</v>
      </c>
      <c r="R11" s="85">
        <v>38140</v>
      </c>
      <c r="S11" s="85">
        <v>36241</v>
      </c>
      <c r="T11" s="85">
        <v>40701</v>
      </c>
      <c r="U11" s="85">
        <v>29512</v>
      </c>
      <c r="V11" s="85">
        <v>32382</v>
      </c>
      <c r="W11" s="85">
        <v>32159</v>
      </c>
      <c r="X11" s="85">
        <v>38172</v>
      </c>
      <c r="Y11" s="85">
        <v>42499</v>
      </c>
      <c r="Z11" s="85">
        <v>29003</v>
      </c>
      <c r="AA11" s="85">
        <v>31386</v>
      </c>
      <c r="AB11" s="85">
        <v>36590</v>
      </c>
      <c r="AC11" s="85">
        <v>43714</v>
      </c>
      <c r="AD11" s="85">
        <v>32175</v>
      </c>
      <c r="AE11" s="85">
        <v>35066</v>
      </c>
      <c r="AF11" s="85">
        <v>34587</v>
      </c>
      <c r="AG11" s="85">
        <v>41109</v>
      </c>
      <c r="AH11" s="85">
        <v>29997</v>
      </c>
      <c r="AI11" s="85">
        <v>31903</v>
      </c>
      <c r="AJ11" s="85">
        <v>30359</v>
      </c>
      <c r="AK11" s="85">
        <v>35944</v>
      </c>
      <c r="AL11" s="85">
        <v>35786</v>
      </c>
      <c r="AM11" s="85">
        <v>37390</v>
      </c>
      <c r="AN11" s="85">
        <v>36157</v>
      </c>
      <c r="AO11" s="93">
        <v>45838.918059999996</v>
      </c>
      <c r="AP11" s="85">
        <v>38288.285824999999</v>
      </c>
      <c r="AQ11" s="85">
        <v>41883.121635000018</v>
      </c>
      <c r="AR11" s="85">
        <v>44609.985291999968</v>
      </c>
      <c r="AS11" s="85">
        <v>53427.091038999904</v>
      </c>
      <c r="AT11" s="85">
        <v>44216.280972999986</v>
      </c>
      <c r="AU11" s="85">
        <v>46045.010476000054</v>
      </c>
      <c r="AV11" s="85">
        <v>47796.339342000021</v>
      </c>
      <c r="AW11" s="85">
        <v>63152.847385999979</v>
      </c>
      <c r="AX11" s="85">
        <v>52348.457999999984</v>
      </c>
      <c r="AY11" s="85">
        <v>47434.809000000008</v>
      </c>
      <c r="AZ11" s="85">
        <v>51006.915999999968</v>
      </c>
      <c r="BA11" s="85">
        <v>73493.137000000104</v>
      </c>
    </row>
    <row r="12" spans="1:53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</row>
    <row r="13" spans="1:53" x14ac:dyDescent="0.35">
      <c r="A13" s="44" t="s">
        <v>237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  <c r="AV13" s="30">
        <v>285.5580000000009</v>
      </c>
      <c r="AW13" s="30">
        <v>982.65599999999904</v>
      </c>
      <c r="AX13" s="30">
        <v>456.44600000000003</v>
      </c>
      <c r="AY13" s="30">
        <v>1410.33</v>
      </c>
      <c r="AZ13" s="30">
        <v>185.80700000000002</v>
      </c>
      <c r="BA13" s="30">
        <v>1008.6680000000001</v>
      </c>
    </row>
    <row r="14" spans="1:53" x14ac:dyDescent="0.35">
      <c r="A14" s="49" t="s">
        <v>238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-26025.823753000001</v>
      </c>
      <c r="AS14" s="30">
        <v>-27169.914420000001</v>
      </c>
      <c r="AT14" s="30">
        <v>-26799.643972999998</v>
      </c>
      <c r="AU14" s="30">
        <v>-34295.749475999997</v>
      </c>
      <c r="AV14" s="30">
        <v>-30471.997342000002</v>
      </c>
      <c r="AW14" s="30">
        <v>-28892.397526000008</v>
      </c>
      <c r="AX14" s="30">
        <v>-30788.345000000001</v>
      </c>
      <c r="AY14" s="30">
        <v>-33654.557999999997</v>
      </c>
      <c r="AZ14" s="30">
        <v>-32277.628000000004</v>
      </c>
      <c r="BA14" s="30">
        <v>-37028.548999999985</v>
      </c>
    </row>
    <row r="15" spans="1:53" x14ac:dyDescent="0.35">
      <c r="A15" s="44" t="s">
        <v>239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  <c r="AV15" s="30">
        <v>3870.2790000000005</v>
      </c>
      <c r="AW15" s="30">
        <v>4510.0099999999984</v>
      </c>
      <c r="AX15" s="30">
        <v>3604.8180000000002</v>
      </c>
      <c r="AY15" s="30">
        <v>3665.7439999999997</v>
      </c>
      <c r="AZ15" s="30">
        <v>3716.34</v>
      </c>
      <c r="BA15" s="30">
        <v>6062.3340000000007</v>
      </c>
    </row>
    <row r="16" spans="1:53" x14ac:dyDescent="0.35">
      <c r="A16" s="50" t="s">
        <v>240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  <c r="AV16" s="30">
        <v>-7248.3039999999983</v>
      </c>
      <c r="AW16" s="30">
        <v>-8509.3580000000002</v>
      </c>
      <c r="AX16" s="30">
        <v>-9861.0020000000004</v>
      </c>
      <c r="AY16" s="30">
        <v>-11059.550999999999</v>
      </c>
      <c r="AZ16" s="30">
        <v>-9763.0829999999987</v>
      </c>
      <c r="BA16" s="30">
        <v>-15035.559000000001</v>
      </c>
    </row>
    <row r="17" spans="1:53" x14ac:dyDescent="0.35">
      <c r="A17" s="50" t="s">
        <v>241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  <c r="AV17" s="30">
        <v>2565.0160000000005</v>
      </c>
      <c r="AW17" s="30">
        <v>-589.20600000000013</v>
      </c>
      <c r="AX17" s="30">
        <v>-1322.425</v>
      </c>
      <c r="AY17" s="30">
        <v>775.41499999999996</v>
      </c>
      <c r="AZ17" s="30">
        <v>-1271.3320000000001</v>
      </c>
      <c r="BA17" s="30">
        <v>-771.69299999999976</v>
      </c>
    </row>
    <row r="18" spans="1:53" x14ac:dyDescent="0.35">
      <c r="A18" s="51" t="s">
        <v>242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  <c r="AV18" s="30">
        <v>-1868.913</v>
      </c>
      <c r="AW18" s="30">
        <v>-1792.981</v>
      </c>
      <c r="AX18" s="30">
        <v>-257.08499999999998</v>
      </c>
      <c r="AY18" s="30">
        <v>443.26699999999994</v>
      </c>
      <c r="AZ18" s="30">
        <v>-295.59299999999996</v>
      </c>
      <c r="BA18" s="30">
        <v>296.17099999999999</v>
      </c>
    </row>
    <row r="19" spans="1:53" x14ac:dyDescent="0.35">
      <c r="A19" s="73" t="s">
        <v>243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  <c r="AV19" s="72">
        <v>-1782.9489999999996</v>
      </c>
      <c r="AW19" s="72">
        <v>-6999.1929999999993</v>
      </c>
      <c r="AX19" s="72">
        <v>-2559.7860000000001</v>
      </c>
      <c r="AY19" s="72">
        <v>-3269.37</v>
      </c>
      <c r="AZ19" s="72">
        <v>-3002.701</v>
      </c>
      <c r="BA19" s="72">
        <v>-1047.33</v>
      </c>
    </row>
    <row r="20" spans="1:53" x14ac:dyDescent="0.35">
      <c r="A20" s="38" t="s">
        <v>244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-30722.226972999997</v>
      </c>
      <c r="AU20" s="39">
        <v>-39880.040476000002</v>
      </c>
      <c r="AV20" s="39">
        <v>-34651.310341999997</v>
      </c>
      <c r="AW20" s="39">
        <v>-41290.469526000008</v>
      </c>
      <c r="AX20" s="39">
        <v>-40706.059000000001</v>
      </c>
      <c r="AY20" s="39">
        <v>-41670.227999999996</v>
      </c>
      <c r="AZ20" s="39">
        <v>-42685.524000000005</v>
      </c>
      <c r="BA20" s="39">
        <v>-46515.64899999999</v>
      </c>
    </row>
    <row r="21" spans="1:53" x14ac:dyDescent="0.35">
      <c r="A21" s="50" t="s">
        <v>245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  <c r="AV21" s="30">
        <v>13126.066999999995</v>
      </c>
      <c r="AW21" s="30">
        <v>21862.378000000004</v>
      </c>
      <c r="AX21" s="30">
        <v>11642.398999999999</v>
      </c>
      <c r="AY21" s="30">
        <v>5764.5810000000001</v>
      </c>
      <c r="AZ21" s="30">
        <v>8321.3919999999998</v>
      </c>
      <c r="BA21" s="30">
        <v>26977.488000000001</v>
      </c>
    </row>
    <row r="22" spans="1:53" s="34" customFormat="1" x14ac:dyDescent="0.35">
      <c r="A22" s="73" t="s">
        <v>246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  <c r="AV22" s="72">
        <v>-6932.33</v>
      </c>
      <c r="AW22" s="72">
        <v>-5389.5120000000006</v>
      </c>
      <c r="AX22" s="72">
        <v>-7121.4539999999997</v>
      </c>
      <c r="AY22" s="72">
        <v>-3093.616</v>
      </c>
      <c r="AZ22" s="72">
        <v>-116.0619999999999</v>
      </c>
      <c r="BA22" s="72">
        <v>-9647.99</v>
      </c>
    </row>
    <row r="23" spans="1:53" x14ac:dyDescent="0.35">
      <c r="A23" s="38" t="s">
        <v>247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  <c r="AV23" s="39">
        <v>6193.737000000001</v>
      </c>
      <c r="AW23" s="39">
        <v>16472.866000000002</v>
      </c>
      <c r="AX23" s="39">
        <v>4520.9449999999997</v>
      </c>
      <c r="AY23" s="39">
        <v>2670.9650000000001</v>
      </c>
      <c r="AZ23" s="39">
        <v>8205.33</v>
      </c>
      <c r="BA23" s="39">
        <v>17329.498</v>
      </c>
    </row>
    <row r="24" spans="1:53" s="34" customFormat="1" ht="29" x14ac:dyDescent="0.35">
      <c r="A24" s="71" t="s">
        <v>248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  <c r="AV24" s="72">
        <v>248.59199999999998</v>
      </c>
      <c r="AW24" s="72">
        <v>661.44499999999994</v>
      </c>
      <c r="AX24" s="72">
        <v>141.34899999999999</v>
      </c>
      <c r="AY24" s="72">
        <v>203.92200000000003</v>
      </c>
      <c r="AZ24" s="72">
        <v>53.798000000000002</v>
      </c>
      <c r="BA24" s="72">
        <v>426.92199999999997</v>
      </c>
    </row>
    <row r="25" spans="1:53" ht="29" customHeight="1" x14ac:dyDescent="0.35">
      <c r="A25" s="82" t="s">
        <v>249</v>
      </c>
      <c r="B25" s="83">
        <v>12242.5841</v>
      </c>
      <c r="C25" s="83">
        <v>11882</v>
      </c>
      <c r="D25" s="83">
        <v>8693</v>
      </c>
      <c r="E25" s="83">
        <v>12772</v>
      </c>
      <c r="F25" s="83">
        <v>14375</v>
      </c>
      <c r="G25" s="83">
        <v>18000</v>
      </c>
      <c r="H25" s="83">
        <v>12053</v>
      </c>
      <c r="I25" s="83">
        <v>22003</v>
      </c>
      <c r="J25" s="83">
        <v>13427</v>
      </c>
      <c r="K25" s="83">
        <v>12986</v>
      </c>
      <c r="L25" s="83">
        <v>6377</v>
      </c>
      <c r="M25" s="83">
        <v>14749</v>
      </c>
      <c r="N25" s="83">
        <v>7764</v>
      </c>
      <c r="O25" s="83">
        <v>12974</v>
      </c>
      <c r="P25" s="83">
        <v>7781</v>
      </c>
      <c r="Q25" s="83">
        <v>14332</v>
      </c>
      <c r="R25" s="83">
        <v>17722</v>
      </c>
      <c r="S25" s="83">
        <v>5180</v>
      </c>
      <c r="T25" s="83">
        <v>10691</v>
      </c>
      <c r="U25" s="83">
        <v>-7197</v>
      </c>
      <c r="V25" s="83">
        <v>9380</v>
      </c>
      <c r="W25" s="83">
        <v>2294</v>
      </c>
      <c r="X25" s="83">
        <v>12329</v>
      </c>
      <c r="Y25" s="83">
        <v>40893</v>
      </c>
      <c r="Z25" s="83">
        <v>4850</v>
      </c>
      <c r="AA25" s="83">
        <v>-3514</v>
      </c>
      <c r="AB25" s="83">
        <v>5602</v>
      </c>
      <c r="AC25" s="83">
        <v>3747</v>
      </c>
      <c r="AD25" s="83">
        <v>4753</v>
      </c>
      <c r="AE25" s="83">
        <v>7318</v>
      </c>
      <c r="AF25" s="83">
        <v>11120</v>
      </c>
      <c r="AG25" s="83">
        <v>-84</v>
      </c>
      <c r="AH25" s="83">
        <v>8004</v>
      </c>
      <c r="AI25" s="83">
        <v>-5878</v>
      </c>
      <c r="AJ25" s="83">
        <v>4775</v>
      </c>
      <c r="AK25" s="83">
        <v>-6441</v>
      </c>
      <c r="AL25" s="83">
        <v>8834</v>
      </c>
      <c r="AM25" s="83">
        <v>9050</v>
      </c>
      <c r="AN25" s="83">
        <v>9197</v>
      </c>
      <c r="AO25" s="83">
        <v>7783</v>
      </c>
      <c r="AP25" s="83">
        <v>1474.6020000000001</v>
      </c>
      <c r="AQ25" s="83">
        <v>10847.735999999999</v>
      </c>
      <c r="AR25" s="83">
        <v>9659.3480000000018</v>
      </c>
      <c r="AS25" s="83">
        <v>13519.953999999998</v>
      </c>
      <c r="AT25" s="83">
        <v>12619.73</v>
      </c>
      <c r="AU25" s="83">
        <v>3774.5760000000009</v>
      </c>
      <c r="AV25" s="83">
        <v>5945.1450000000004</v>
      </c>
      <c r="AW25" s="83">
        <v>15811.421000000002</v>
      </c>
      <c r="AX25" s="83">
        <v>4379.5959999999995</v>
      </c>
      <c r="AY25" s="83">
        <v>2467.0430000000006</v>
      </c>
      <c r="AZ25" s="83">
        <v>8151.5320000000002</v>
      </c>
      <c r="BA25" s="83">
        <v>16902.576000000001</v>
      </c>
    </row>
    <row r="26" spans="1:53" ht="12" customHeight="1" x14ac:dyDescent="0.3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53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53" ht="12" customHeight="1" x14ac:dyDescent="0.45">
      <c r="A28" s="53"/>
    </row>
    <row r="29" spans="1:53" ht="36" x14ac:dyDescent="0.35">
      <c r="A29" s="86" t="s">
        <v>250</v>
      </c>
    </row>
    <row r="30" spans="1:53" ht="15.5" x14ac:dyDescent="0.35">
      <c r="A30" s="43" t="s">
        <v>149</v>
      </c>
    </row>
    <row r="31" spans="1:53" ht="15.5" x14ac:dyDescent="0.35">
      <c r="A31" s="43"/>
    </row>
    <row r="32" spans="1:53" s="62" customFormat="1" x14ac:dyDescent="0.35">
      <c r="A32" s="31"/>
      <c r="B32" s="88" t="s">
        <v>164</v>
      </c>
      <c r="C32" s="88" t="s">
        <v>165</v>
      </c>
      <c r="D32" s="88" t="s">
        <v>166</v>
      </c>
      <c r="E32" s="88" t="s">
        <v>167</v>
      </c>
      <c r="F32" s="88" t="s">
        <v>168</v>
      </c>
      <c r="G32" s="88" t="s">
        <v>169</v>
      </c>
      <c r="H32" s="88" t="s">
        <v>170</v>
      </c>
      <c r="I32" s="88" t="s">
        <v>171</v>
      </c>
      <c r="J32" s="88" t="s">
        <v>172</v>
      </c>
      <c r="K32" s="88" t="s">
        <v>173</v>
      </c>
      <c r="L32" s="88" t="s">
        <v>174</v>
      </c>
      <c r="M32" s="88" t="s">
        <v>175</v>
      </c>
      <c r="N32" s="88" t="s">
        <v>176</v>
      </c>
      <c r="O32" s="88" t="s">
        <v>177</v>
      </c>
      <c r="P32" s="88" t="s">
        <v>178</v>
      </c>
      <c r="Q32" s="88" t="s">
        <v>179</v>
      </c>
      <c r="R32" s="88" t="s">
        <v>180</v>
      </c>
      <c r="S32" s="88" t="s">
        <v>181</v>
      </c>
      <c r="T32" s="88" t="s">
        <v>182</v>
      </c>
      <c r="U32" s="88" t="s">
        <v>183</v>
      </c>
      <c r="V32" s="88" t="s">
        <v>184</v>
      </c>
      <c r="W32" s="88" t="s">
        <v>185</v>
      </c>
      <c r="X32" s="88" t="s">
        <v>186</v>
      </c>
      <c r="Y32" s="88" t="s">
        <v>187</v>
      </c>
      <c r="Z32" s="88" t="s">
        <v>188</v>
      </c>
      <c r="AA32" s="88" t="s">
        <v>189</v>
      </c>
      <c r="AB32" s="88" t="s">
        <v>190</v>
      </c>
      <c r="AC32" s="88" t="s">
        <v>191</v>
      </c>
      <c r="AD32" s="88" t="s">
        <v>192</v>
      </c>
      <c r="AE32" s="88" t="s">
        <v>193</v>
      </c>
      <c r="AF32" s="88" t="s">
        <v>194</v>
      </c>
      <c r="AG32" s="88" t="s">
        <v>195</v>
      </c>
      <c r="AH32" s="88" t="s">
        <v>196</v>
      </c>
      <c r="AI32" s="88" t="s">
        <v>197</v>
      </c>
      <c r="AJ32" s="88" t="s">
        <v>198</v>
      </c>
      <c r="AK32" s="88" t="s">
        <v>199</v>
      </c>
      <c r="AL32" s="88" t="s">
        <v>200</v>
      </c>
      <c r="AM32" s="88" t="s">
        <v>201</v>
      </c>
      <c r="AN32" s="88" t="s">
        <v>202</v>
      </c>
      <c r="AO32" s="88" t="s">
        <v>203</v>
      </c>
      <c r="AP32" s="88" t="s">
        <v>204</v>
      </c>
      <c r="AQ32" s="88" t="s">
        <v>205</v>
      </c>
      <c r="AR32" s="88" t="s">
        <v>206</v>
      </c>
      <c r="AS32" s="88" t="s">
        <v>207</v>
      </c>
      <c r="AT32" s="88" t="s">
        <v>208</v>
      </c>
      <c r="AU32" s="88" t="s">
        <v>209</v>
      </c>
      <c r="AV32" s="88" t="s">
        <v>210</v>
      </c>
      <c r="AW32" s="88" t="s">
        <v>211</v>
      </c>
      <c r="AX32" s="88" t="s">
        <v>212</v>
      </c>
      <c r="AY32" s="88" t="s">
        <v>213</v>
      </c>
      <c r="AZ32" s="88" t="s">
        <v>214</v>
      </c>
      <c r="BA32" s="88" t="s">
        <v>215</v>
      </c>
    </row>
    <row r="33" spans="1:57" x14ac:dyDescent="0.35">
      <c r="A33" s="34" t="s">
        <v>251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</row>
    <row r="34" spans="1:57" x14ac:dyDescent="0.35">
      <c r="A34" s="54" t="s">
        <v>252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111832.95231399999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105374.22672599996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145518.17600599999</v>
      </c>
      <c r="AQ34" s="39">
        <v>147225.86043</v>
      </c>
      <c r="AR34" s="39">
        <v>152081.97179899999</v>
      </c>
      <c r="AS34" s="39">
        <v>177916.05626099999</v>
      </c>
      <c r="AT34" s="39">
        <v>176834.33679299999</v>
      </c>
      <c r="AU34" s="39">
        <v>175752.230446</v>
      </c>
      <c r="AV34" s="39">
        <v>181765.23788500001</v>
      </c>
      <c r="AW34" s="39">
        <v>216896.61969200001</v>
      </c>
      <c r="AX34" s="39">
        <v>204631.74548599997</v>
      </c>
      <c r="AY34" s="39">
        <v>203667.34927300003</v>
      </c>
      <c r="AZ34" s="39">
        <v>197465.74915799993</v>
      </c>
      <c r="BA34" s="39">
        <v>267198.28984599997</v>
      </c>
    </row>
    <row r="35" spans="1:57" x14ac:dyDescent="0.35">
      <c r="A35" s="40" t="s">
        <v>135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38967.967893000001</v>
      </c>
      <c r="AQ35" s="30">
        <v>37709.221293000002</v>
      </c>
      <c r="AR35" s="30">
        <v>39030.744417000002</v>
      </c>
      <c r="AS35" s="30">
        <v>44589.553544000002</v>
      </c>
      <c r="AT35" s="30">
        <v>41663.316051000002</v>
      </c>
      <c r="AU35" s="30">
        <v>41601.677884999997</v>
      </c>
      <c r="AV35" s="30">
        <v>48914.519824999988</v>
      </c>
      <c r="AW35" s="30">
        <v>44512.90458699999</v>
      </c>
      <c r="AX35" s="30">
        <v>50703.69438999999</v>
      </c>
      <c r="AY35" s="30">
        <v>48173.866436999982</v>
      </c>
      <c r="AZ35" s="30">
        <v>50322.81220700001</v>
      </c>
      <c r="BA35" s="30">
        <v>59949.383724000028</v>
      </c>
    </row>
    <row r="36" spans="1:57" x14ac:dyDescent="0.35">
      <c r="A36" s="40" t="s">
        <v>136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17559.000420640019</v>
      </c>
      <c r="AE36" s="30">
        <v>24473.642036020006</v>
      </c>
      <c r="AF36" s="30">
        <v>18576.568788220007</v>
      </c>
      <c r="AG36" s="30">
        <v>24274.91113588</v>
      </c>
      <c r="AH36" s="30">
        <v>18922.993026720011</v>
      </c>
      <c r="AI36" s="30">
        <v>18331.206673625376</v>
      </c>
      <c r="AJ36" s="30">
        <v>14981.614830499777</v>
      </c>
      <c r="AK36" s="30">
        <v>18219.3329922435</v>
      </c>
      <c r="AL36" s="30">
        <v>17919.916146239189</v>
      </c>
      <c r="AM36" s="30">
        <v>20735.483624342385</v>
      </c>
      <c r="AN36" s="30">
        <v>18659.285445993264</v>
      </c>
      <c r="AO36" s="30">
        <v>24604.605978024199</v>
      </c>
      <c r="AP36" s="30">
        <v>24195.090149505497</v>
      </c>
      <c r="AQ36" s="30">
        <v>25811.983040003601</v>
      </c>
      <c r="AR36" s="30">
        <v>32855.525400258106</v>
      </c>
      <c r="AS36" s="30">
        <v>34051.975798992098</v>
      </c>
      <c r="AT36" s="30">
        <v>25851.341002049994</v>
      </c>
      <c r="AU36" s="30">
        <v>24461.752386793294</v>
      </c>
      <c r="AV36" s="30">
        <v>29725.13699620479</v>
      </c>
      <c r="AW36" s="30">
        <v>32586.267340081511</v>
      </c>
      <c r="AX36" s="30">
        <v>23727.782155000008</v>
      </c>
      <c r="AY36" s="30">
        <v>29644.379394000007</v>
      </c>
      <c r="AZ36" s="30">
        <v>33444.230663999973</v>
      </c>
      <c r="BA36" s="30">
        <v>38323.496577000129</v>
      </c>
    </row>
    <row r="37" spans="1:57" x14ac:dyDescent="0.35">
      <c r="A37" s="40" t="s">
        <v>147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50036.521989360001</v>
      </c>
      <c r="AE37" s="30">
        <v>54031.07095198</v>
      </c>
      <c r="AF37" s="30">
        <v>49207.669802780001</v>
      </c>
      <c r="AG37" s="30">
        <v>66280.961992119992</v>
      </c>
      <c r="AH37" s="30">
        <v>59023.691134280001</v>
      </c>
      <c r="AI37" s="30">
        <v>44102.632102374599</v>
      </c>
      <c r="AJ37" s="30">
        <v>58230.115974500208</v>
      </c>
      <c r="AK37" s="30">
        <v>68347.293722756498</v>
      </c>
      <c r="AL37" s="30">
        <v>73610.022020760807</v>
      </c>
      <c r="AM37" s="30">
        <v>74727.1539266576</v>
      </c>
      <c r="AN37" s="30">
        <v>73669.433672006722</v>
      </c>
      <c r="AO37" s="30">
        <v>98671.0524399758</v>
      </c>
      <c r="AP37" s="30">
        <v>82355.1179634945</v>
      </c>
      <c r="AQ37" s="30">
        <v>83704.65609699639</v>
      </c>
      <c r="AR37" s="30">
        <v>80195.701981741891</v>
      </c>
      <c r="AS37" s="30">
        <v>99274.526918007905</v>
      </c>
      <c r="AT37" s="30">
        <v>109319.67973994999</v>
      </c>
      <c r="AU37" s="30">
        <v>109688.8001742067</v>
      </c>
      <c r="AV37" s="30">
        <v>103125.58106379521</v>
      </c>
      <c r="AW37" s="30">
        <v>139797.4477649185</v>
      </c>
      <c r="AX37" s="30">
        <v>130200.26894099999</v>
      </c>
      <c r="AY37" s="30">
        <v>125849.10344200002</v>
      </c>
      <c r="AZ37" s="30">
        <v>113698.70628699995</v>
      </c>
      <c r="BA37" s="30">
        <v>168925.40954499983</v>
      </c>
    </row>
    <row r="38" spans="1:57" x14ac:dyDescent="0.35">
      <c r="A38" s="65" t="s">
        <v>236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-122035.33773100001</v>
      </c>
      <c r="AQ38" s="66">
        <v>-122304.47051100001</v>
      </c>
      <c r="AR38" s="66">
        <v>-126370.155046</v>
      </c>
      <c r="AS38" s="66">
        <v>-146728.65126100002</v>
      </c>
      <c r="AT38" s="66">
        <v>-149054.98482000001</v>
      </c>
      <c r="AU38" s="66">
        <v>-145344.30096999998</v>
      </c>
      <c r="AV38" s="66">
        <v>-154531.247213</v>
      </c>
      <c r="AW38" s="66">
        <v>-186901.01953299996</v>
      </c>
      <c r="AX38" s="66">
        <v>-173078.56143900001</v>
      </c>
      <c r="AY38" s="66">
        <v>-176809.62727199998</v>
      </c>
      <c r="AZ38" s="66">
        <v>-167777.997004</v>
      </c>
      <c r="BA38" s="66">
        <v>-227130.30517400004</v>
      </c>
      <c r="BE38" s="42"/>
    </row>
    <row r="39" spans="1:57" x14ac:dyDescent="0.35">
      <c r="A39" s="54" t="s">
        <v>235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21352.296097000028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16198.990204999995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23482.838274999987</v>
      </c>
      <c r="AQ39" s="39">
        <v>24921.389918999994</v>
      </c>
      <c r="AR39" s="39">
        <v>25711.816752999992</v>
      </c>
      <c r="AS39" s="39">
        <v>31187.40499999997</v>
      </c>
      <c r="AT39" s="39">
        <v>27779.351972999983</v>
      </c>
      <c r="AU39" s="39">
        <v>30407.929476000019</v>
      </c>
      <c r="AV39" s="39">
        <v>27233.990672000014</v>
      </c>
      <c r="AW39" s="39">
        <v>29995.600159000052</v>
      </c>
      <c r="AX39" s="39">
        <v>31553.184046999959</v>
      </c>
      <c r="AY39" s="39">
        <v>26857.722001000046</v>
      </c>
      <c r="AZ39" s="39">
        <v>29687.752153999929</v>
      </c>
      <c r="BA39" s="39">
        <v>40067.984671999933</v>
      </c>
    </row>
    <row r="40" spans="1:57" x14ac:dyDescent="0.35">
      <c r="A40" s="65" t="s">
        <v>238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-12791.974539000001</v>
      </c>
      <c r="AQ40" s="66">
        <v>-14700.048884</v>
      </c>
      <c r="AR40" s="66">
        <v>-15000.057753000001</v>
      </c>
      <c r="AS40" s="66">
        <v>-14320.642</v>
      </c>
      <c r="AT40" s="66">
        <v>-16934.921972999997</v>
      </c>
      <c r="AU40" s="66">
        <v>-23275.115475999999</v>
      </c>
      <c r="AV40" s="66">
        <v>-16793.688714</v>
      </c>
      <c r="AW40" s="66">
        <v>-15452.911835000003</v>
      </c>
      <c r="AX40" s="66">
        <v>-17261.006324999998</v>
      </c>
      <c r="AY40" s="66">
        <v>-19546.535442</v>
      </c>
      <c r="AZ40" s="66">
        <v>-18537.810744000002</v>
      </c>
      <c r="BA40" s="66">
        <v>-22971.156931999998</v>
      </c>
    </row>
    <row r="41" spans="1:57" x14ac:dyDescent="0.35">
      <c r="A41" s="54" t="s">
        <v>253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9357.4715290000167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10690.863735999987</v>
      </c>
      <c r="AQ41" s="39">
        <v>10221.341034999994</v>
      </c>
      <c r="AR41" s="39">
        <v>10711.758999999991</v>
      </c>
      <c r="AS41" s="39">
        <v>16866.76299999997</v>
      </c>
      <c r="AT41" s="39">
        <v>10844.429999999986</v>
      </c>
      <c r="AU41" s="39">
        <v>7132.8140000000203</v>
      </c>
      <c r="AV41" s="39">
        <v>10440.301958000015</v>
      </c>
      <c r="AW41" s="39">
        <v>14542.68832400005</v>
      </c>
      <c r="AX41" s="39">
        <v>14292.17772199996</v>
      </c>
      <c r="AY41" s="39">
        <v>7311.1865590000452</v>
      </c>
      <c r="AZ41" s="39">
        <v>11149.941409999927</v>
      </c>
      <c r="BA41" s="39">
        <v>17096.827739999935</v>
      </c>
    </row>
    <row r="42" spans="1:5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  <c r="AV42" s="39">
        <v>17237.15583399999</v>
      </c>
      <c r="AW42" s="39">
        <v>21227.147139999983</v>
      </c>
      <c r="AX42" s="39">
        <v>21017.291999000012</v>
      </c>
      <c r="AY42" s="39">
        <v>14408.341609000006</v>
      </c>
      <c r="AZ42" s="39">
        <v>18238.388123999997</v>
      </c>
      <c r="BA42" s="39">
        <v>24065.260154999956</v>
      </c>
    </row>
    <row r="43" spans="1:57" x14ac:dyDescent="0.35">
      <c r="A43" s="56" t="s">
        <v>254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7.2999999999999995E-2</v>
      </c>
      <c r="AQ43" s="57">
        <v>6.9000000000000006E-2</v>
      </c>
      <c r="AR43" s="57">
        <v>7.0000000000000007E-2</v>
      </c>
      <c r="AS43" s="57">
        <v>9.5000000000000001E-2</v>
      </c>
      <c r="AT43" s="57">
        <v>6.0999999999999999E-2</v>
      </c>
      <c r="AU43" s="57">
        <v>4.1000000000000002E-2</v>
      </c>
      <c r="AV43" s="57">
        <v>5.7000000000000002E-2</v>
      </c>
      <c r="AW43" s="57">
        <v>6.7000000000000004E-2</v>
      </c>
      <c r="AX43" s="57">
        <v>7.0000000000000007E-2</v>
      </c>
      <c r="AY43" s="57">
        <v>3.5999999999999997E-2</v>
      </c>
      <c r="AZ43" s="57">
        <v>5.6000000000000001E-2</v>
      </c>
      <c r="BA43" s="57">
        <v>6.4000000000000001E-2</v>
      </c>
    </row>
    <row r="44" spans="1:57" x14ac:dyDescent="0.35">
      <c r="A44" s="56" t="s">
        <v>255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0.11600000000000001</v>
      </c>
      <c r="AQ44" s="57">
        <v>0.112</v>
      </c>
      <c r="AR44" s="57">
        <v>0.112</v>
      </c>
      <c r="AS44" s="57">
        <v>0.13200000000000001</v>
      </c>
      <c r="AT44" s="57">
        <v>9.5000000000000001E-2</v>
      </c>
      <c r="AU44" s="57">
        <v>7.9000000000000001E-2</v>
      </c>
      <c r="AV44" s="57">
        <v>9.5000000000000001E-2</v>
      </c>
      <c r="AW44" s="57">
        <v>9.8000000000000004E-2</v>
      </c>
      <c r="AX44" s="57">
        <v>0.10299999999999999</v>
      </c>
      <c r="AY44" s="57">
        <v>7.0999999999999994E-2</v>
      </c>
      <c r="AZ44" s="57">
        <v>9.1999999999999998E-2</v>
      </c>
      <c r="BA44" s="57">
        <v>0.09</v>
      </c>
    </row>
    <row r="45" spans="1:5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</row>
    <row r="46" spans="1:57" x14ac:dyDescent="0.35">
      <c r="A46" s="59" t="s">
        <v>256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</row>
    <row r="47" spans="1:57" x14ac:dyDescent="0.35">
      <c r="A47" s="54" t="s">
        <v>252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18182.228564999998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  <c r="AV47" s="39">
        <v>25919.443237000003</v>
      </c>
      <c r="AW47" s="39">
        <v>34742.714168999999</v>
      </c>
      <c r="AX47" s="39">
        <v>29641.631393</v>
      </c>
      <c r="AY47" s="39">
        <v>33441.363782</v>
      </c>
      <c r="AZ47" s="39">
        <v>29286.270419000004</v>
      </c>
      <c r="BA47" s="39">
        <v>42492.179094000006</v>
      </c>
    </row>
    <row r="48" spans="1:57" x14ac:dyDescent="0.35">
      <c r="A48" s="40" t="s">
        <v>135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3383.929333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  <c r="AV48" s="30">
        <v>5775.383937999999</v>
      </c>
      <c r="AW48" s="30">
        <v>7700.086162999999</v>
      </c>
      <c r="AX48" s="30">
        <v>9903.1054949999998</v>
      </c>
      <c r="AY48" s="30">
        <v>8695.6947359999995</v>
      </c>
      <c r="AZ48" s="30">
        <v>9004.6974360000022</v>
      </c>
      <c r="BA48" s="30">
        <v>10540.660717000001</v>
      </c>
    </row>
    <row r="49" spans="1:53" x14ac:dyDescent="0.35">
      <c r="A49" s="40" t="s">
        <v>136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  <c r="AV49" s="30">
        <v>20144.059299000004</v>
      </c>
      <c r="AW49" s="30">
        <v>27042.628005999999</v>
      </c>
      <c r="AX49" s="30">
        <v>19738.525898</v>
      </c>
      <c r="AY49" s="30">
        <v>24745.669045999999</v>
      </c>
      <c r="AZ49" s="30">
        <v>20281.572983000002</v>
      </c>
      <c r="BA49" s="30">
        <v>31951.518377000008</v>
      </c>
    </row>
    <row r="50" spans="1:53" x14ac:dyDescent="0.35">
      <c r="A50" s="40" t="s">
        <v>147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</row>
    <row r="51" spans="1:53" x14ac:dyDescent="0.35">
      <c r="A51" s="65" t="s">
        <v>236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  <c r="AV51" s="72">
        <v>-22033.433963999996</v>
      </c>
      <c r="AW51" s="72">
        <v>-28072.399824</v>
      </c>
      <c r="AX51" s="72">
        <v>-24206.761261000003</v>
      </c>
      <c r="AY51" s="72">
        <v>-27821.499838000003</v>
      </c>
      <c r="AZ51" s="72">
        <v>-23911.889507</v>
      </c>
      <c r="BA51" s="72">
        <v>-34196.387807999999</v>
      </c>
    </row>
    <row r="52" spans="1:53" x14ac:dyDescent="0.35">
      <c r="A52" s="54" t="s">
        <v>235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3670.1904469999936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  <c r="AV52" s="39">
        <v>3886.0092730000069</v>
      </c>
      <c r="AW52" s="39">
        <v>6670.3143449999989</v>
      </c>
      <c r="AX52" s="39">
        <v>5434.8701319999964</v>
      </c>
      <c r="AY52" s="39">
        <v>5619.863943999997</v>
      </c>
      <c r="AZ52" s="39">
        <v>5374.3809120000042</v>
      </c>
      <c r="BA52" s="39">
        <v>8295.7912860000069</v>
      </c>
    </row>
    <row r="53" spans="1:53" x14ac:dyDescent="0.35">
      <c r="A53" s="65" t="s">
        <v>238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  <c r="AV53" s="72">
        <v>-3158.8631279999995</v>
      </c>
      <c r="AW53" s="72">
        <v>-2752.252743</v>
      </c>
      <c r="AX53" s="72">
        <v>-3297.0993310000003</v>
      </c>
      <c r="AY53" s="72">
        <v>-3448.1292380000009</v>
      </c>
      <c r="AZ53" s="72">
        <v>-3245.6157239999993</v>
      </c>
      <c r="BA53" s="72">
        <v>-3653.0134859999998</v>
      </c>
    </row>
    <row r="54" spans="1:53" x14ac:dyDescent="0.35">
      <c r="A54" s="54" t="s">
        <v>253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1522.9685529999933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  <c r="AV54" s="39">
        <v>727.14614500000744</v>
      </c>
      <c r="AW54" s="39">
        <v>3918.0616019999989</v>
      </c>
      <c r="AX54" s="39">
        <v>2137.770800999996</v>
      </c>
      <c r="AY54" s="39">
        <v>2171.7347059999961</v>
      </c>
      <c r="AZ54" s="39">
        <v>2128.7651880000049</v>
      </c>
      <c r="BA54" s="39">
        <v>4642.7778000000071</v>
      </c>
    </row>
    <row r="55" spans="1:53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  <c r="AV55" s="39">
        <v>1927.4209520000043</v>
      </c>
      <c r="AW55" s="39">
        <v>5139.3018289999955</v>
      </c>
      <c r="AX55" s="39">
        <v>3351.1674869999988</v>
      </c>
      <c r="AY55" s="39">
        <v>3461.9331679999964</v>
      </c>
      <c r="AZ55" s="39">
        <v>3315.2947529999992</v>
      </c>
      <c r="BA55" s="39">
        <v>6303.0968000000039</v>
      </c>
    </row>
    <row r="56" spans="1:53" x14ac:dyDescent="0.35">
      <c r="A56" s="56" t="s">
        <v>254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  <c r="AV56" s="57">
        <v>2.8000000000000001E-2</v>
      </c>
      <c r="AW56" s="57">
        <v>0.113</v>
      </c>
      <c r="AX56" s="57">
        <v>7.1999999999999995E-2</v>
      </c>
      <c r="AY56" s="57">
        <v>6.5000000000000002E-2</v>
      </c>
      <c r="AZ56" s="57">
        <v>7.2999999999999995E-2</v>
      </c>
      <c r="BA56" s="57">
        <v>0.109</v>
      </c>
    </row>
    <row r="57" spans="1:53" x14ac:dyDescent="0.35">
      <c r="A57" s="56" t="s">
        <v>255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  <c r="AV57" s="57">
        <v>7.3999999999999996E-2</v>
      </c>
      <c r="AW57" s="57">
        <v>0.14799999999999999</v>
      </c>
      <c r="AX57" s="57">
        <v>0.113</v>
      </c>
      <c r="AY57" s="57">
        <v>0.104</v>
      </c>
      <c r="AZ57" s="57">
        <v>0.113</v>
      </c>
      <c r="BA57" s="57">
        <v>0.14799999999999999</v>
      </c>
    </row>
    <row r="58" spans="1:53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35">
      <c r="A59" s="59" t="s">
        <v>257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</row>
    <row r="60" spans="1:53" x14ac:dyDescent="0.35">
      <c r="A60" s="54" t="s">
        <v>252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  <c r="AV60" s="39">
        <v>31592.970177000003</v>
      </c>
      <c r="AW60" s="39">
        <v>34682.503656000001</v>
      </c>
      <c r="AX60" s="39">
        <v>28894.400595999999</v>
      </c>
      <c r="AY60" s="39">
        <v>33833.124282999997</v>
      </c>
      <c r="AZ60" s="39">
        <v>31383.519748999999</v>
      </c>
      <c r="BA60" s="39">
        <v>41806.438014999992</v>
      </c>
    </row>
    <row r="61" spans="1:53" x14ac:dyDescent="0.35">
      <c r="A61" s="40" t="s">
        <v>135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  <c r="AV61" s="30">
        <v>14789.042232000002</v>
      </c>
      <c r="AW61" s="30">
        <v>15202.229622999997</v>
      </c>
      <c r="AX61" s="30">
        <v>18711.063316</v>
      </c>
      <c r="AY61" s="30">
        <v>14336.160018999995</v>
      </c>
      <c r="AZ61" s="30">
        <v>15156.641266999999</v>
      </c>
      <c r="BA61" s="30">
        <v>21230.760487000003</v>
      </c>
    </row>
    <row r="62" spans="1:53" x14ac:dyDescent="0.35">
      <c r="A62" s="40" t="s">
        <v>136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  <c r="AV62" s="30">
        <v>16803.927944999999</v>
      </c>
      <c r="AW62" s="30">
        <v>19480.274033000002</v>
      </c>
      <c r="AX62" s="30">
        <v>10183.337280000002</v>
      </c>
      <c r="AY62" s="30">
        <v>19496.964264000002</v>
      </c>
      <c r="AZ62" s="30">
        <v>16226.878481999998</v>
      </c>
      <c r="BA62" s="30">
        <v>20575.677527999993</v>
      </c>
    </row>
    <row r="63" spans="1:53" x14ac:dyDescent="0.35">
      <c r="A63" s="40" t="s">
        <v>147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</row>
    <row r="64" spans="1:53" x14ac:dyDescent="0.35">
      <c r="A64" s="65" t="s">
        <v>236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  <c r="AV64" s="72">
        <v>-24857.650042000001</v>
      </c>
      <c r="AW64" s="72">
        <v>-27576.086034000004</v>
      </c>
      <c r="AX64" s="72">
        <v>-24186.703438</v>
      </c>
      <c r="AY64" s="72">
        <v>-28400.810489999996</v>
      </c>
      <c r="AZ64" s="72">
        <v>-24373.028003000007</v>
      </c>
      <c r="BA64" s="72">
        <v>-32315.694718000006</v>
      </c>
    </row>
    <row r="65" spans="1:53" x14ac:dyDescent="0.35">
      <c r="A65" s="54" t="s">
        <v>235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  <c r="AV65" s="39">
        <v>6735.3201350000018</v>
      </c>
      <c r="AW65" s="39">
        <v>7106.4176219999972</v>
      </c>
      <c r="AX65" s="39">
        <v>4707.697157999999</v>
      </c>
      <c r="AY65" s="39">
        <v>5432.3137930000012</v>
      </c>
      <c r="AZ65" s="39">
        <v>7010.4917459999924</v>
      </c>
      <c r="BA65" s="39">
        <v>9490.7432969999863</v>
      </c>
    </row>
    <row r="66" spans="1:53" x14ac:dyDescent="0.35">
      <c r="A66" s="65" t="s">
        <v>238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  <c r="AV66" s="72">
        <v>-4048.0971900000009</v>
      </c>
      <c r="AW66" s="72">
        <v>-2928.7204160000001</v>
      </c>
      <c r="AX66" s="72">
        <v>-4037.5244240000006</v>
      </c>
      <c r="AY66" s="72">
        <v>-3775.8804649999997</v>
      </c>
      <c r="AZ66" s="72">
        <v>-3928.5916560000001</v>
      </c>
      <c r="BA66" s="72">
        <v>-3811.9221489999991</v>
      </c>
    </row>
    <row r="67" spans="1:53" x14ac:dyDescent="0.35">
      <c r="A67" s="54" t="s">
        <v>253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  <c r="AV67" s="39">
        <v>2687.2229450000009</v>
      </c>
      <c r="AW67" s="39">
        <v>4177.6972059999971</v>
      </c>
      <c r="AX67" s="39">
        <v>670.1727339999984</v>
      </c>
      <c r="AY67" s="39">
        <v>1656.4333280000014</v>
      </c>
      <c r="AZ67" s="39">
        <v>3081.9000899999924</v>
      </c>
      <c r="BA67" s="39">
        <v>5678.8211479999873</v>
      </c>
    </row>
    <row r="68" spans="1:53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  <c r="AV68" s="39">
        <v>3652.3087170000026</v>
      </c>
      <c r="AW68" s="39">
        <v>5358.4907470000053</v>
      </c>
      <c r="AX68" s="39">
        <v>2277.5246479999992</v>
      </c>
      <c r="AY68" s="39">
        <v>3662.1063180000037</v>
      </c>
      <c r="AZ68" s="39">
        <v>4927.3788609999947</v>
      </c>
      <c r="BA68" s="39">
        <v>8076.5423749999891</v>
      </c>
    </row>
    <row r="69" spans="1:53" x14ac:dyDescent="0.35">
      <c r="A69" s="56" t="s">
        <v>254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  <c r="AV69" s="57">
        <v>8.5000000000000006E-2</v>
      </c>
      <c r="AW69" s="57">
        <v>0.12</v>
      </c>
      <c r="AX69" s="57">
        <v>2.3E-2</v>
      </c>
      <c r="AY69" s="57">
        <v>4.9000000000000002E-2</v>
      </c>
      <c r="AZ69" s="57">
        <v>9.8000000000000004E-2</v>
      </c>
      <c r="BA69" s="57">
        <v>0.13600000000000001</v>
      </c>
    </row>
    <row r="70" spans="1:53" x14ac:dyDescent="0.35">
      <c r="A70" s="56" t="s">
        <v>255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  <c r="AV70" s="57">
        <v>0.11600000000000001</v>
      </c>
      <c r="AW70" s="57">
        <v>0.155</v>
      </c>
      <c r="AX70" s="57">
        <v>7.9000000000000001E-2</v>
      </c>
      <c r="AY70" s="57">
        <v>0.108</v>
      </c>
      <c r="AZ70" s="57">
        <v>0.157</v>
      </c>
      <c r="BA70" s="57">
        <v>0.193</v>
      </c>
    </row>
    <row r="71" spans="1:53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35">
      <c r="A72" s="59" t="s">
        <v>139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</row>
    <row r="73" spans="1:53" x14ac:dyDescent="0.35">
      <c r="A73" s="54" t="s">
        <v>252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  <c r="AV73" s="39">
        <v>76308.844948999991</v>
      </c>
      <c r="AW73" s="39">
        <v>138735.63560400001</v>
      </c>
      <c r="AX73" s="39">
        <v>99093.078200999997</v>
      </c>
      <c r="AY73" s="39">
        <v>99847.020862000005</v>
      </c>
      <c r="AZ73" s="39">
        <v>95684.161175000016</v>
      </c>
      <c r="BA73" s="39">
        <v>117199.19472200001</v>
      </c>
    </row>
    <row r="74" spans="1:53" x14ac:dyDescent="0.35">
      <c r="A74" s="40" t="s">
        <v>135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32649.92354946</v>
      </c>
      <c r="AU74" s="30">
        <v>28137.032129999996</v>
      </c>
      <c r="AV74" s="30">
        <v>37874.906039330002</v>
      </c>
      <c r="AW74" s="30">
        <v>80955.674284910012</v>
      </c>
      <c r="AX74" s="30">
        <v>46387.791469750002</v>
      </c>
      <c r="AY74" s="30">
        <v>43721.632387060003</v>
      </c>
      <c r="AZ74" s="30">
        <v>54535.170062000005</v>
      </c>
      <c r="BA74" s="30">
        <v>57905.536686000014</v>
      </c>
    </row>
    <row r="75" spans="1:53" x14ac:dyDescent="0.35">
      <c r="A75" s="40" t="s">
        <v>136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29118.256450540001</v>
      </c>
      <c r="AU75" s="30">
        <v>33353.472869999998</v>
      </c>
      <c r="AV75" s="30">
        <v>38433.938909670003</v>
      </c>
      <c r="AW75" s="30">
        <v>57779.961319090005</v>
      </c>
      <c r="AX75" s="30">
        <v>52705.286731249995</v>
      </c>
      <c r="AY75" s="30">
        <v>56125.388474940002</v>
      </c>
      <c r="AZ75" s="30">
        <v>41148.991113000004</v>
      </c>
      <c r="BA75" s="30">
        <v>59293.658036000001</v>
      </c>
    </row>
    <row r="76" spans="1:53" x14ac:dyDescent="0.35">
      <c r="A76" s="40" t="s">
        <v>147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</row>
    <row r="77" spans="1:53" x14ac:dyDescent="0.35">
      <c r="A77" s="65" t="s">
        <v>236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  <c r="AV77" s="72">
        <v>-66367.824342000007</v>
      </c>
      <c r="AW77" s="72">
        <v>-119355.12090600001</v>
      </c>
      <c r="AX77" s="72">
        <v>-88440.371830999997</v>
      </c>
      <c r="AY77" s="72">
        <v>-90322.111326999991</v>
      </c>
      <c r="AZ77" s="72">
        <v>-86749.869541000007</v>
      </c>
      <c r="BA77" s="72">
        <v>-101560.577433</v>
      </c>
    </row>
    <row r="78" spans="1:53" x14ac:dyDescent="0.35">
      <c r="A78" s="54" t="s">
        <v>235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  <c r="AV78" s="39">
        <v>9941.020606999984</v>
      </c>
      <c r="AW78" s="39">
        <v>19380.514697999999</v>
      </c>
      <c r="AX78" s="39">
        <v>10652.70637</v>
      </c>
      <c r="AY78" s="39">
        <v>9524.9095350000134</v>
      </c>
      <c r="AZ78" s="39">
        <v>8934.2916340000083</v>
      </c>
      <c r="BA78" s="39">
        <v>15638.617289000016</v>
      </c>
    </row>
    <row r="79" spans="1:53" x14ac:dyDescent="0.35">
      <c r="A79" s="65" t="s">
        <v>238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  <c r="AV79" s="72">
        <v>-6471.3485710000004</v>
      </c>
      <c r="AW79" s="72">
        <v>-7758.5125329999992</v>
      </c>
      <c r="AX79" s="72">
        <v>-6192.7152759999999</v>
      </c>
      <c r="AY79" s="72">
        <v>-6884.0126669999991</v>
      </c>
      <c r="AZ79" s="72">
        <v>-6565.6095520000017</v>
      </c>
      <c r="BA79" s="72">
        <v>-6592.4568630000003</v>
      </c>
    </row>
    <row r="80" spans="1:53" x14ac:dyDescent="0.35">
      <c r="A80" s="54" t="s">
        <v>253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  <c r="AV80" s="39">
        <v>3469.6720359999836</v>
      </c>
      <c r="AW80" s="39">
        <v>11622.002165</v>
      </c>
      <c r="AX80" s="39">
        <v>4459.991094</v>
      </c>
      <c r="AY80" s="39">
        <v>2640.8968680000144</v>
      </c>
      <c r="AZ80" s="39">
        <v>2368.6820820000066</v>
      </c>
      <c r="BA80" s="39">
        <v>9046.1604260000167</v>
      </c>
    </row>
    <row r="81" spans="1:53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  <c r="AV81" s="39">
        <v>6190.8864910000002</v>
      </c>
      <c r="AW81" s="39">
        <v>14115.49687699999</v>
      </c>
      <c r="AX81" s="39">
        <v>7437.2729179999978</v>
      </c>
      <c r="AY81" s="39">
        <v>5804.6650789999885</v>
      </c>
      <c r="AZ81" s="39">
        <v>5263.9787199999973</v>
      </c>
      <c r="BA81" s="39">
        <v>11639.629647000003</v>
      </c>
    </row>
    <row r="82" spans="1:53" x14ac:dyDescent="0.35">
      <c r="A82" s="56" t="s">
        <v>254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  <c r="AV82" s="57">
        <v>4.4999999999999998E-2</v>
      </c>
      <c r="AW82" s="57">
        <v>8.4000000000000005E-2</v>
      </c>
      <c r="AX82" s="57">
        <v>4.4999999999999998E-2</v>
      </c>
      <c r="AY82" s="57">
        <v>2.5999999999999999E-2</v>
      </c>
      <c r="AZ82" s="57">
        <v>2.5000000000000001E-2</v>
      </c>
      <c r="BA82" s="57">
        <v>7.6999999999999999E-2</v>
      </c>
    </row>
    <row r="83" spans="1:53" x14ac:dyDescent="0.35">
      <c r="A83" s="56" t="s">
        <v>255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  <c r="AV83" s="57">
        <v>8.1000000000000003E-2</v>
      </c>
      <c r="AW83" s="57">
        <v>0.10199999999999999</v>
      </c>
      <c r="AX83" s="57">
        <v>7.4999999999999997E-2</v>
      </c>
      <c r="AY83" s="57">
        <v>5.8000000000000003E-2</v>
      </c>
      <c r="AZ83" s="57">
        <v>5.5E-2</v>
      </c>
      <c r="BA83" s="57">
        <v>9.9000000000000005E-2</v>
      </c>
    </row>
    <row r="84" spans="1:53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ht="16.5" x14ac:dyDescent="0.35">
      <c r="A85" s="59" t="s">
        <v>258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</row>
    <row r="86" spans="1:53" x14ac:dyDescent="0.35">
      <c r="A86" s="54" t="s">
        <v>252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-1247.155207</v>
      </c>
      <c r="AQ86" s="39">
        <v>-1461.389009</v>
      </c>
      <c r="AR86" s="39">
        <v>-1596.2037989999999</v>
      </c>
      <c r="AS86" s="39">
        <v>-1723.9322609999999</v>
      </c>
      <c r="AT86" s="39">
        <v>-1434.6257930000002</v>
      </c>
      <c r="AU86" s="39">
        <v>-1822.5164460000001</v>
      </c>
      <c r="AV86" s="39">
        <v>-2611.7214389999999</v>
      </c>
      <c r="AW86" s="39">
        <v>-3005.1026830000001</v>
      </c>
      <c r="AX86" s="39">
        <v>-2781.8720990000002</v>
      </c>
      <c r="AY86" s="39">
        <v>-3302.6715690000001</v>
      </c>
      <c r="AZ86" s="39">
        <v>-3655.9872239999995</v>
      </c>
      <c r="BA86" s="39">
        <v>-3735.1270420000005</v>
      </c>
    </row>
    <row r="87" spans="1:53" x14ac:dyDescent="0.35">
      <c r="A87" s="40" t="s">
        <v>135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v>-344.15014500000001</v>
      </c>
      <c r="AQ87" s="30">
        <v>137.54254600000002</v>
      </c>
      <c r="AR87" s="30">
        <v>-1340.789417</v>
      </c>
      <c r="AS87" s="30">
        <v>-832.69854399999997</v>
      </c>
      <c r="AT87" s="30">
        <v>-500.219379</v>
      </c>
      <c r="AU87" s="30">
        <v>-608.7374329999999</v>
      </c>
      <c r="AV87" s="30">
        <v>-1100.985271</v>
      </c>
      <c r="AW87" s="30">
        <v>-1519.4372489999998</v>
      </c>
      <c r="AX87" s="30">
        <v>-884.35801000000004</v>
      </c>
      <c r="AY87" s="30">
        <v>-1488.686766</v>
      </c>
      <c r="AZ87" s="30">
        <v>-1595.8933119999999</v>
      </c>
      <c r="BA87" s="30">
        <v>-1286.044895</v>
      </c>
    </row>
    <row r="88" spans="1:53" x14ac:dyDescent="0.35">
      <c r="A88" s="40" t="s">
        <v>136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v>-903.00506200000007</v>
      </c>
      <c r="AQ88" s="30">
        <v>-1598.9315550000001</v>
      </c>
      <c r="AR88" s="30">
        <v>-255.41438199999999</v>
      </c>
      <c r="AS88" s="30">
        <v>-891.23371699999996</v>
      </c>
      <c r="AT88" s="30">
        <v>-934.40641400000004</v>
      </c>
      <c r="AU88" s="30">
        <v>-1213.7790130000003</v>
      </c>
      <c r="AV88" s="30">
        <v>-1510.7361679999999</v>
      </c>
      <c r="AW88" s="30">
        <v>-1485.665434</v>
      </c>
      <c r="AX88" s="30">
        <v>-1897.514089</v>
      </c>
      <c r="AY88" s="30">
        <v>-1813.9848030000001</v>
      </c>
      <c r="AZ88" s="30">
        <v>-2060.0939119999998</v>
      </c>
      <c r="BA88" s="30">
        <v>-2449.0821470000005</v>
      </c>
    </row>
    <row r="89" spans="1:53" x14ac:dyDescent="0.35">
      <c r="A89" s="40" t="s">
        <v>147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</row>
    <row r="90" spans="1:53" x14ac:dyDescent="0.35">
      <c r="A90" s="65" t="s">
        <v>236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>
        <v>1247.155207</v>
      </c>
      <c r="AQ90" s="72">
        <v>1461.3890090000002</v>
      </c>
      <c r="AR90" s="72">
        <v>1596.2037989999999</v>
      </c>
      <c r="AS90" s="72">
        <v>1723.9322609999999</v>
      </c>
      <c r="AT90" s="72">
        <v>1434.6257930000002</v>
      </c>
      <c r="AU90" s="72">
        <v>1822.5164460000001</v>
      </c>
      <c r="AV90" s="72">
        <v>2611.7214390000004</v>
      </c>
      <c r="AW90" s="72">
        <v>3005.1026829999992</v>
      </c>
      <c r="AX90" s="72">
        <v>2781.8720989999997</v>
      </c>
      <c r="AY90" s="72">
        <v>3302.6715689999996</v>
      </c>
      <c r="AZ90" s="72">
        <v>3655.987224</v>
      </c>
      <c r="BA90" s="72">
        <v>3735.1270419999996</v>
      </c>
    </row>
    <row r="91" spans="1:53" x14ac:dyDescent="0.35">
      <c r="A91" s="54" t="s">
        <v>235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</row>
    <row r="92" spans="1:53" x14ac:dyDescent="0.35">
      <c r="A92" s="65" t="s">
        <v>238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>
        <v>0</v>
      </c>
      <c r="AQ92" s="72">
        <v>0</v>
      </c>
      <c r="AR92" s="72"/>
      <c r="AS92" s="72"/>
      <c r="AT92" s="72">
        <v>0</v>
      </c>
      <c r="AU92" s="72">
        <v>0</v>
      </c>
      <c r="AV92" s="72">
        <v>0</v>
      </c>
      <c r="AW92" s="72">
        <v>0</v>
      </c>
      <c r="AX92" s="72">
        <v>0</v>
      </c>
      <c r="AY92" s="72">
        <v>0</v>
      </c>
      <c r="AZ92" s="72">
        <v>0</v>
      </c>
      <c r="BA92" s="72">
        <v>0</v>
      </c>
    </row>
    <row r="93" spans="1:53" x14ac:dyDescent="0.35">
      <c r="A93" s="54" t="s">
        <v>253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2.2737367544323206E-13</v>
      </c>
      <c r="AR93" s="39">
        <v>0</v>
      </c>
      <c r="AS93" s="39">
        <v>0</v>
      </c>
      <c r="AT93" s="39">
        <v>0</v>
      </c>
      <c r="AU93" s="39">
        <v>0</v>
      </c>
      <c r="AV93" s="39">
        <v>4.5474735088646412E-13</v>
      </c>
      <c r="AW93" s="39">
        <v>-9.0949470177292824E-13</v>
      </c>
      <c r="AX93" s="39">
        <v>-4.5474735088646412E-13</v>
      </c>
      <c r="AY93" s="39">
        <v>-4.5474735088646412E-13</v>
      </c>
      <c r="AZ93" s="39">
        <v>4.5474735088646412E-13</v>
      </c>
      <c r="BA93" s="39">
        <v>-9.0949470177292824E-13</v>
      </c>
    </row>
    <row r="94" spans="1:53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</row>
    <row r="95" spans="1:53" x14ac:dyDescent="0.35">
      <c r="A95" s="56" t="s">
        <v>254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</row>
    <row r="96" spans="1:53" x14ac:dyDescent="0.35">
      <c r="A96" s="56" t="s">
        <v>255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</row>
    <row r="97" spans="1:53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:53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:53" x14ac:dyDescent="0.35">
      <c r="A99" s="59" t="s">
        <v>260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spans="1:53" x14ac:dyDescent="0.35">
      <c r="A100" s="54" t="s">
        <v>252</v>
      </c>
      <c r="B100" s="39">
        <v>154000.069174</v>
      </c>
      <c r="C100" s="39">
        <v>175163.29310066998</v>
      </c>
      <c r="D100" s="39">
        <v>168258.01904432999</v>
      </c>
      <c r="E100" s="39">
        <v>183770.31550300002</v>
      </c>
      <c r="F100" s="39">
        <v>157860.76896299995</v>
      </c>
      <c r="G100" s="39">
        <v>165933.46242</v>
      </c>
      <c r="H100" s="39">
        <v>167122.65946050003</v>
      </c>
      <c r="I100" s="39">
        <v>181370.51751050999</v>
      </c>
      <c r="J100" s="39">
        <v>166658.39906274999</v>
      </c>
      <c r="K100" s="39">
        <v>223671.54620188999</v>
      </c>
      <c r="L100" s="39">
        <v>232381.17437535999</v>
      </c>
      <c r="M100" s="39">
        <v>255743.90656055999</v>
      </c>
      <c r="N100" s="39">
        <v>212625.66777200089</v>
      </c>
      <c r="O100" s="39">
        <v>216429.87141449621</v>
      </c>
      <c r="P100" s="39">
        <v>218784.06341250436</v>
      </c>
      <c r="Q100" s="39">
        <v>243282.83444499734</v>
      </c>
      <c r="R100" s="39">
        <v>198123.38674900131</v>
      </c>
      <c r="S100" s="39">
        <v>201810.3397139952</v>
      </c>
      <c r="T100" s="39">
        <v>206657.88876700599</v>
      </c>
      <c r="U100" s="39">
        <v>209567.22926299306</v>
      </c>
      <c r="V100" s="39">
        <v>205167.95014600002</v>
      </c>
      <c r="W100" s="39">
        <v>204515.85829400001</v>
      </c>
      <c r="X100" s="39">
        <v>203204.80264900005</v>
      </c>
      <c r="Y100" s="39">
        <v>228652.66702000005</v>
      </c>
      <c r="Z100" s="39">
        <v>185116.31522999998</v>
      </c>
      <c r="AA100" s="39">
        <v>182782.52677400003</v>
      </c>
      <c r="AB100" s="39">
        <v>202506.71338499998</v>
      </c>
      <c r="AC100" s="39">
        <v>229736.341571</v>
      </c>
      <c r="AD100" s="39">
        <v>195098.06072000001</v>
      </c>
      <c r="AE100" s="39">
        <v>211947.40475099997</v>
      </c>
      <c r="AF100" s="39">
        <v>201867.27566800002</v>
      </c>
      <c r="AG100" s="39">
        <v>237637.74641800002</v>
      </c>
      <c r="AH100" s="39">
        <v>215569.77186399998</v>
      </c>
      <c r="AI100" s="39">
        <v>169650.72769399994</v>
      </c>
      <c r="AJ100" s="39">
        <v>187296.30111599996</v>
      </c>
      <c r="AK100" s="39">
        <v>207939.014135</v>
      </c>
      <c r="AL100" s="39">
        <v>203268.10046299998</v>
      </c>
      <c r="AM100" s="39">
        <v>208390.82616400003</v>
      </c>
      <c r="AN100" s="39">
        <v>214963.93993599998</v>
      </c>
      <c r="AO100" s="39"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  <c r="AV100" s="39">
        <v>312974.77480900002</v>
      </c>
      <c r="AW100" s="39">
        <v>422052.37043800007</v>
      </c>
      <c r="AX100" s="39">
        <v>359478.98357699998</v>
      </c>
      <c r="AY100" s="39">
        <v>367486.18663100002</v>
      </c>
      <c r="AZ100" s="39">
        <v>350163.71327699994</v>
      </c>
      <c r="BA100" s="39">
        <v>464960.97463500005</v>
      </c>
    </row>
    <row r="101" spans="1:53" x14ac:dyDescent="0.35">
      <c r="A101" s="40" t="s">
        <v>135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v>76025.426016999976</v>
      </c>
      <c r="AE101" s="30">
        <v>78958.926351000002</v>
      </c>
      <c r="AF101" s="30">
        <v>77086.268469000002</v>
      </c>
      <c r="AG101" s="30">
        <v>86526.146417999989</v>
      </c>
      <c r="AH101" s="30">
        <v>73268.067299999995</v>
      </c>
      <c r="AI101" s="30">
        <v>69854.258586999975</v>
      </c>
      <c r="AJ101" s="30">
        <v>77588.888762999995</v>
      </c>
      <c r="AK101" s="30">
        <v>79954.852122000011</v>
      </c>
      <c r="AL101" s="30">
        <v>69468.176995999995</v>
      </c>
      <c r="AM101" s="30">
        <v>70401.239014000021</v>
      </c>
      <c r="AN101" s="30">
        <v>76686.775871999998</v>
      </c>
      <c r="AO101" s="30">
        <v>89818.978439999992</v>
      </c>
      <c r="AP101" s="30">
        <v>87788.012290999977</v>
      </c>
      <c r="AQ101" s="30">
        <v>79621.019657000012</v>
      </c>
      <c r="AR101" s="30">
        <v>94051.491999999998</v>
      </c>
      <c r="AS101" s="30">
        <v>108259.765</v>
      </c>
      <c r="AT101" s="30">
        <v>90451.894221459996</v>
      </c>
      <c r="AU101" s="30">
        <v>86495.216581999994</v>
      </c>
      <c r="AV101" s="30">
        <v>106252.86676332999</v>
      </c>
      <c r="AW101" s="30">
        <v>146851.45740890998</v>
      </c>
      <c r="AX101" s="30">
        <v>124821.29666075</v>
      </c>
      <c r="AY101" s="30">
        <v>113438.66681305997</v>
      </c>
      <c r="AZ101" s="30">
        <v>127423.42766000002</v>
      </c>
      <c r="BA101" s="30">
        <v>148340.29671900006</v>
      </c>
    </row>
    <row r="102" spans="1:53" x14ac:dyDescent="0.35">
      <c r="A102" s="40" t="s">
        <v>136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v>69036.112713640017</v>
      </c>
      <c r="AE102" s="30">
        <v>78957.407448019992</v>
      </c>
      <c r="AF102" s="30">
        <v>75573.337396219998</v>
      </c>
      <c r="AG102" s="30">
        <v>84830.638007880014</v>
      </c>
      <c r="AH102" s="30">
        <v>83278.013429719984</v>
      </c>
      <c r="AI102" s="30">
        <v>55693.837004625369</v>
      </c>
      <c r="AJ102" s="30">
        <v>51477.29637849977</v>
      </c>
      <c r="AK102" s="30">
        <v>59636.86829024351</v>
      </c>
      <c r="AL102" s="30">
        <v>60189.901446239193</v>
      </c>
      <c r="AM102" s="30">
        <v>63262.433223342377</v>
      </c>
      <c r="AN102" s="30">
        <v>64607.730391993275</v>
      </c>
      <c r="AO102" s="30">
        <v>82085.830085024194</v>
      </c>
      <c r="AP102" s="30">
        <v>65388.945894505508</v>
      </c>
      <c r="AQ102" s="30">
        <v>85461.671569003622</v>
      </c>
      <c r="AR102" s="30">
        <v>97140.726018258094</v>
      </c>
      <c r="AS102" s="30">
        <v>104870.51808199211</v>
      </c>
      <c r="AT102" s="30">
        <v>82106.113038590003</v>
      </c>
      <c r="AU102" s="30">
        <v>87068.754243793286</v>
      </c>
      <c r="AV102" s="30">
        <v>103596.32698187479</v>
      </c>
      <c r="AW102" s="30">
        <v>135403.46526417154</v>
      </c>
      <c r="AX102" s="30">
        <v>104457.41797524999</v>
      </c>
      <c r="AY102" s="30">
        <v>128198.41637594001</v>
      </c>
      <c r="AZ102" s="30">
        <v>109041.57932999999</v>
      </c>
      <c r="BA102" s="30">
        <v>147695.26837100013</v>
      </c>
    </row>
    <row r="103" spans="1:53" x14ac:dyDescent="0.35">
      <c r="A103" s="40" t="s">
        <v>147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50036.521989360001</v>
      </c>
      <c r="AE103" s="30">
        <v>54031.07095198</v>
      </c>
      <c r="AF103" s="30">
        <v>49207.669802780001</v>
      </c>
      <c r="AG103" s="30">
        <v>66280.961992119992</v>
      </c>
      <c r="AH103" s="30">
        <v>59023.691134280001</v>
      </c>
      <c r="AI103" s="30">
        <v>44102.632102374599</v>
      </c>
      <c r="AJ103" s="30">
        <v>58230.115974500208</v>
      </c>
      <c r="AK103" s="30">
        <v>68347.293722756498</v>
      </c>
      <c r="AL103" s="30">
        <v>73610.022020760807</v>
      </c>
      <c r="AM103" s="30">
        <v>74727.1539266576</v>
      </c>
      <c r="AN103" s="30">
        <v>73669.433672006722</v>
      </c>
      <c r="AO103" s="30">
        <v>98671.0524399758</v>
      </c>
      <c r="AP103" s="30">
        <v>82355.1179634945</v>
      </c>
      <c r="AQ103" s="30">
        <v>83704.65609699639</v>
      </c>
      <c r="AR103" s="30">
        <v>80195.701981741891</v>
      </c>
      <c r="AS103" s="30">
        <v>99274.526918007905</v>
      </c>
      <c r="AT103" s="30">
        <v>109319.67973994999</v>
      </c>
      <c r="AU103" s="30">
        <v>109688.8001742067</v>
      </c>
      <c r="AV103" s="30">
        <v>103125.58106379521</v>
      </c>
      <c r="AW103" s="30">
        <v>139797.4477649185</v>
      </c>
      <c r="AX103" s="30">
        <v>130200.26894099999</v>
      </c>
      <c r="AY103" s="30">
        <v>125849.10344200002</v>
      </c>
      <c r="AZ103" s="30">
        <v>113698.70628699995</v>
      </c>
      <c r="BA103" s="30">
        <v>168925.40954499983</v>
      </c>
    </row>
    <row r="104" spans="1:53" x14ac:dyDescent="0.35">
      <c r="A104" s="65" t="s">
        <v>236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v>-162923.09604100004</v>
      </c>
      <c r="AE104" s="72">
        <v>-176880.63307000001</v>
      </c>
      <c r="AF104" s="72">
        <v>-167281.28775500008</v>
      </c>
      <c r="AG104" s="72">
        <v>-196527.63799800005</v>
      </c>
      <c r="AH104" s="72">
        <v>-185573.38180499995</v>
      </c>
      <c r="AI104" s="72">
        <v>-137746.20807200015</v>
      </c>
      <c r="AJ104" s="72">
        <v>-156937.96983699998</v>
      </c>
      <c r="AK104" s="72">
        <v>-171994.73047699989</v>
      </c>
      <c r="AL104" s="72">
        <v>-167481.60131400003</v>
      </c>
      <c r="AM104" s="72">
        <v>-171001.83502999999</v>
      </c>
      <c r="AN104" s="72">
        <v>-178806.87588800007</v>
      </c>
      <c r="AO104" s="72">
        <v>-224735.787159</v>
      </c>
      <c r="AP104" s="72">
        <v>-197243.790175</v>
      </c>
      <c r="AQ104" s="72">
        <v>-206904.22536499999</v>
      </c>
      <c r="AR104" s="72">
        <v>-226777.93724699999</v>
      </c>
      <c r="AS104" s="72">
        <v>-258977.726</v>
      </c>
      <c r="AT104" s="72">
        <v>-237661.39202699999</v>
      </c>
      <c r="AU104" s="72">
        <v>-237207.75752399999</v>
      </c>
      <c r="AV104" s="72">
        <v>-265178.43412200001</v>
      </c>
      <c r="AW104" s="72">
        <v>-358899.52361400001</v>
      </c>
      <c r="AX104" s="72">
        <v>-307130.52587000007</v>
      </c>
      <c r="AY104" s="72">
        <v>-320051.37735800003</v>
      </c>
      <c r="AZ104" s="72">
        <v>-299156.79683100001</v>
      </c>
      <c r="BA104" s="72">
        <v>-391467.83809100004</v>
      </c>
    </row>
    <row r="105" spans="1:53" x14ac:dyDescent="0.35">
      <c r="A105" s="54" t="s">
        <v>235</v>
      </c>
      <c r="B105" s="39">
        <v>33217.149532999865</v>
      </c>
      <c r="C105" s="39">
        <v>36627.007665670091</v>
      </c>
      <c r="D105" s="39">
        <v>35985.493010984093</v>
      </c>
      <c r="E105" s="39">
        <v>40733.283955346138</v>
      </c>
      <c r="F105" s="39">
        <v>34631.48456800008</v>
      </c>
      <c r="G105" s="39">
        <v>35786.329263000036</v>
      </c>
      <c r="H105" s="39">
        <v>34219.393294999929</v>
      </c>
      <c r="I105" s="39">
        <v>37454.938534950721</v>
      </c>
      <c r="J105" s="39">
        <v>32342.840137858813</v>
      </c>
      <c r="K105" s="39">
        <v>41657.00674939352</v>
      </c>
      <c r="L105" s="39">
        <v>40533.36350574781</v>
      </c>
      <c r="M105" s="39">
        <v>43163.417314177845</v>
      </c>
      <c r="N105" s="39">
        <v>35298.207132030308</v>
      </c>
      <c r="O105" s="39">
        <v>40046.951559134788</v>
      </c>
      <c r="P105" s="39">
        <v>42718.128969396406</v>
      </c>
      <c r="Q105" s="39">
        <v>44710.50512679918</v>
      </c>
      <c r="R105" s="39">
        <v>38140.366683002329</v>
      </c>
      <c r="S105" s="39">
        <v>36240.655256991595</v>
      </c>
      <c r="T105" s="39">
        <v>40700.80656900382</v>
      </c>
      <c r="U105" s="39">
        <v>29511.796671997792</v>
      </c>
      <c r="V105" s="39">
        <v>32381.480118999974</v>
      </c>
      <c r="W105" s="39">
        <v>32158.957534999918</v>
      </c>
      <c r="X105" s="39">
        <v>38172.079594999988</v>
      </c>
      <c r="Y105" s="39">
        <v>42499.302671000078</v>
      </c>
      <c r="Z105" s="39">
        <v>29003.315229999971</v>
      </c>
      <c r="AA105" s="39">
        <v>31385.249546000086</v>
      </c>
      <c r="AB105" s="39">
        <v>36590.183519419996</v>
      </c>
      <c r="AC105" s="39">
        <v>43714.281613999883</v>
      </c>
      <c r="AD105" s="39">
        <v>32174.964678999928</v>
      </c>
      <c r="AE105" s="39">
        <v>35066.771680999969</v>
      </c>
      <c r="AF105" s="39">
        <v>34585.987912999932</v>
      </c>
      <c r="AG105" s="39">
        <v>41110.10841999996</v>
      </c>
      <c r="AH105" s="39">
        <v>29996.390059000012</v>
      </c>
      <c r="AI105" s="39">
        <v>31904.519621999803</v>
      </c>
      <c r="AJ105" s="39">
        <v>30358.331278999991</v>
      </c>
      <c r="AK105" s="39">
        <v>35943.283658000117</v>
      </c>
      <c r="AL105" s="39">
        <v>35786.499148999981</v>
      </c>
      <c r="AM105" s="39">
        <v>37388.991134000004</v>
      </c>
      <c r="AN105" s="39">
        <v>36157.064047999913</v>
      </c>
      <c r="AO105" s="39">
        <v>45840.073805999964</v>
      </c>
      <c r="AP105" s="39">
        <v>38288.285973999984</v>
      </c>
      <c r="AQ105" s="39">
        <v>41883.121957999996</v>
      </c>
      <c r="AR105" s="39">
        <v>44609.982752999997</v>
      </c>
      <c r="AS105" s="39">
        <v>53427.083999999973</v>
      </c>
      <c r="AT105" s="39">
        <v>44216.294972999989</v>
      </c>
      <c r="AU105" s="39">
        <v>46045.013476000007</v>
      </c>
      <c r="AV105" s="39">
        <v>47796.340687000004</v>
      </c>
      <c r="AW105" s="39">
        <v>63152.846824000051</v>
      </c>
      <c r="AX105" s="39">
        <v>52348.45770699995</v>
      </c>
      <c r="AY105" s="39">
        <v>47434.809273000057</v>
      </c>
      <c r="AZ105" s="39">
        <v>51006.916445999937</v>
      </c>
      <c r="BA105" s="39">
        <v>73493.13654399995</v>
      </c>
    </row>
    <row r="106" spans="1:53" x14ac:dyDescent="0.35">
      <c r="A106" s="65" t="s">
        <v>238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v>-20643.549371000001</v>
      </c>
      <c r="AE106" s="72">
        <v>-22268.998892000011</v>
      </c>
      <c r="AF106" s="72">
        <v>-22421.941854000001</v>
      </c>
      <c r="AG106" s="72">
        <v>-24133.945015999991</v>
      </c>
      <c r="AH106" s="72">
        <v>-25349.690696999987</v>
      </c>
      <c r="AI106" s="72">
        <v>-18112.600592000003</v>
      </c>
      <c r="AJ106" s="72">
        <v>-16879.213309999996</v>
      </c>
      <c r="AK106" s="72">
        <v>-19697.041807000005</v>
      </c>
      <c r="AL106" s="72">
        <v>-19892.777479999993</v>
      </c>
      <c r="AM106" s="72">
        <v>-19229.334595999997</v>
      </c>
      <c r="AN106" s="72">
        <v>-21157.153614000003</v>
      </c>
      <c r="AO106" s="72">
        <v>-22430.86248</v>
      </c>
      <c r="AP106" s="72">
        <v>-23158.864130999988</v>
      </c>
      <c r="AQ106" s="72">
        <v>-25911.092287999993</v>
      </c>
      <c r="AR106" s="72">
        <v>-26025.823753000001</v>
      </c>
      <c r="AS106" s="72">
        <v>-27169.907999999999</v>
      </c>
      <c r="AT106" s="72">
        <v>-26799.636973000001</v>
      </c>
      <c r="AU106" s="72">
        <v>-34295.758475999995</v>
      </c>
      <c r="AV106" s="72">
        <v>-30471.997603000003</v>
      </c>
      <c r="AW106" s="72">
        <v>-28892.397527000001</v>
      </c>
      <c r="AX106" s="72">
        <v>-30788.345355999998</v>
      </c>
      <c r="AY106" s="72">
        <v>-33654.557811999999</v>
      </c>
      <c r="AZ106" s="72">
        <v>-32277.627676000004</v>
      </c>
      <c r="BA106" s="72">
        <v>-37028.549429999999</v>
      </c>
    </row>
    <row r="107" spans="1:53" x14ac:dyDescent="0.35">
      <c r="A107" s="54" t="s">
        <v>253</v>
      </c>
      <c r="B107" s="39">
        <v>18893.225916999869</v>
      </c>
      <c r="C107" s="39">
        <v>20808.937590670095</v>
      </c>
      <c r="D107" s="39">
        <v>21014.468076984092</v>
      </c>
      <c r="E107" s="39">
        <v>24840.608587346142</v>
      </c>
      <c r="F107" s="39">
        <v>20179.643249000084</v>
      </c>
      <c r="G107" s="39">
        <v>20821.239923000037</v>
      </c>
      <c r="H107" s="39">
        <v>20043.840662999923</v>
      </c>
      <c r="I107" s="39">
        <v>22789.313200950724</v>
      </c>
      <c r="J107" s="39">
        <v>18883.496568598806</v>
      </c>
      <c r="K107" s="39">
        <v>23070.065718653525</v>
      </c>
      <c r="L107" s="39">
        <v>20972.429935747794</v>
      </c>
      <c r="M107" s="39">
        <v>25141.387687647843</v>
      </c>
      <c r="N107" s="39">
        <v>19435.722417997658</v>
      </c>
      <c r="O107" s="39">
        <v>22903.936274504995</v>
      </c>
      <c r="P107" s="39">
        <v>24861.754865496507</v>
      </c>
      <c r="Q107" s="39">
        <v>25946.496475998669</v>
      </c>
      <c r="R107" s="39">
        <v>19191.36604600383</v>
      </c>
      <c r="S107" s="39">
        <v>17498.358820986192</v>
      </c>
      <c r="T107" s="39">
        <v>20807.378950007726</v>
      </c>
      <c r="U107" s="39">
        <v>5803.9416329977885</v>
      </c>
      <c r="V107" s="39">
        <v>11605.301175999964</v>
      </c>
      <c r="W107" s="39">
        <v>11255.776159999923</v>
      </c>
      <c r="X107" s="39">
        <v>15525.876367999987</v>
      </c>
      <c r="Y107" s="39">
        <v>21121.993772000078</v>
      </c>
      <c r="Z107" s="39">
        <v>8233.3152299999656</v>
      </c>
      <c r="AA107" s="39">
        <v>11316.501720000091</v>
      </c>
      <c r="AB107" s="39">
        <v>15634.75405041999</v>
      </c>
      <c r="AC107" s="39">
        <v>20567.38610999989</v>
      </c>
      <c r="AD107" s="39">
        <v>11531.415307999925</v>
      </c>
      <c r="AE107" s="39">
        <v>12797.772788999961</v>
      </c>
      <c r="AF107" s="39">
        <v>12164.046058999931</v>
      </c>
      <c r="AG107" s="39">
        <v>16976.163403999963</v>
      </c>
      <c r="AH107" s="39">
        <v>4646.6993620000248</v>
      </c>
      <c r="AI107" s="39">
        <v>13791.919029999801</v>
      </c>
      <c r="AJ107" s="39">
        <v>13479.117968999995</v>
      </c>
      <c r="AK107" s="39">
        <v>16246.24185100011</v>
      </c>
      <c r="AL107" s="39">
        <v>15893.72166899999</v>
      </c>
      <c r="AM107" s="39">
        <v>18159.656538000007</v>
      </c>
      <c r="AN107" s="39">
        <v>14999.910433999914</v>
      </c>
      <c r="AO107" s="39">
        <v>23409.211325999968</v>
      </c>
      <c r="AP107" s="39">
        <v>15129.421842999993</v>
      </c>
      <c r="AQ107" s="39">
        <v>15972.029670000005</v>
      </c>
      <c r="AR107" s="39">
        <v>18584.158999999992</v>
      </c>
      <c r="AS107" s="39">
        <v>26257.17599999997</v>
      </c>
      <c r="AT107" s="39">
        <v>17416.657999999989</v>
      </c>
      <c r="AU107" s="39">
        <v>11749.255000000012</v>
      </c>
      <c r="AV107" s="39">
        <v>17324.343084000007</v>
      </c>
      <c r="AW107" s="39">
        <v>34260.449297000043</v>
      </c>
      <c r="AX107" s="39">
        <v>21560.112350999956</v>
      </c>
      <c r="AY107" s="39">
        <v>13780.251461000056</v>
      </c>
      <c r="AZ107" s="39">
        <v>18729.28876999993</v>
      </c>
      <c r="BA107" s="39">
        <v>36464.587113999951</v>
      </c>
    </row>
    <row r="108" spans="1:53" x14ac:dyDescent="0.35">
      <c r="A108" s="54" t="s">
        <v>8</v>
      </c>
      <c r="B108" s="39">
        <v>26343.167696999859</v>
      </c>
      <c r="C108" s="39">
        <v>28435.164269670153</v>
      </c>
      <c r="D108" s="39">
        <v>28856.63503262584</v>
      </c>
      <c r="E108" s="39">
        <v>33714.592237704361</v>
      </c>
      <c r="F108" s="39">
        <v>27179.867490169974</v>
      </c>
      <c r="G108" s="39">
        <v>28391.411360829989</v>
      </c>
      <c r="H108" s="39">
        <v>27883.167958999948</v>
      </c>
      <c r="I108" s="39">
        <v>30591.932248950732</v>
      </c>
      <c r="J108" s="39">
        <v>26777.945994598806</v>
      </c>
      <c r="K108" s="39">
        <v>32054.74936665349</v>
      </c>
      <c r="L108" s="39">
        <v>32878.099569747777</v>
      </c>
      <c r="M108" s="39">
        <v>38050.656920647838</v>
      </c>
      <c r="N108" s="39">
        <v>28001.700390004764</v>
      </c>
      <c r="O108" s="39">
        <v>30926.671637526772</v>
      </c>
      <c r="P108" s="39">
        <v>33185.25009163667</v>
      </c>
      <c r="Q108" s="39">
        <v>34651.214058840989</v>
      </c>
      <c r="R108" s="39">
        <v>27092.829079392439</v>
      </c>
      <c r="S108" s="39">
        <v>26359.966972237849</v>
      </c>
      <c r="T108" s="39">
        <v>28915.295991151168</v>
      </c>
      <c r="U108" s="39">
        <v>14732.982799214024</v>
      </c>
      <c r="V108" s="39">
        <v>21737.401936999988</v>
      </c>
      <c r="W108" s="39">
        <v>21756.15370399988</v>
      </c>
      <c r="X108" s="39">
        <v>26269.505601999917</v>
      </c>
      <c r="Y108" s="39">
        <v>32145.542474000085</v>
      </c>
      <c r="Z108" s="39">
        <v>17574.897126999917</v>
      </c>
      <c r="AA108" s="39">
        <v>20291.835154000109</v>
      </c>
      <c r="AB108" s="39">
        <v>24512.957898999972</v>
      </c>
      <c r="AC108" s="39">
        <v>28910.539003999846</v>
      </c>
      <c r="AD108" s="39">
        <v>20256.118855999837</v>
      </c>
      <c r="AE108" s="39">
        <v>23545.661353999967</v>
      </c>
      <c r="AF108" s="39">
        <v>22140.789954999917</v>
      </c>
      <c r="AG108" s="39">
        <v>27254.503859999917</v>
      </c>
      <c r="AH108" s="39">
        <v>14564.139439999883</v>
      </c>
      <c r="AI108" s="39">
        <v>22937.496525999883</v>
      </c>
      <c r="AJ108" s="39">
        <v>22976.284756999841</v>
      </c>
      <c r="AK108" s="39">
        <v>26461.232388000051</v>
      </c>
      <c r="AL108" s="39">
        <v>25772.873887000049</v>
      </c>
      <c r="AM108" s="39">
        <v>26911.950727999934</v>
      </c>
      <c r="AN108" s="39">
        <v>24964.92187999994</v>
      </c>
      <c r="AO108" s="39"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  <c r="AV108" s="39">
        <v>29007.771993999999</v>
      </c>
      <c r="AW108" s="39">
        <v>45840.436592999977</v>
      </c>
      <c r="AX108" s="39">
        <v>34083.257052000008</v>
      </c>
      <c r="AY108" s="39">
        <v>27337.046173999992</v>
      </c>
      <c r="AZ108" s="39">
        <v>31745.040457999989</v>
      </c>
      <c r="BA108" s="39">
        <v>50084.528976999951</v>
      </c>
    </row>
    <row r="109" spans="1:53" x14ac:dyDescent="0.35">
      <c r="A109" s="56" t="s">
        <v>254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v>5.8999999999999997E-2</v>
      </c>
      <c r="AE109" s="57">
        <v>0.06</v>
      </c>
      <c r="AF109" s="57">
        <v>0.06</v>
      </c>
      <c r="AG109" s="57">
        <v>7.0999999999999994E-2</v>
      </c>
      <c r="AH109" s="57">
        <v>2.1999999999999999E-2</v>
      </c>
      <c r="AI109" s="57">
        <v>8.1000000000000003E-2</v>
      </c>
      <c r="AJ109" s="57">
        <v>7.1999999999999995E-2</v>
      </c>
      <c r="AK109" s="57">
        <v>7.8E-2</v>
      </c>
      <c r="AL109" s="57">
        <v>7.8E-2</v>
      </c>
      <c r="AM109" s="57">
        <v>8.6999999999999994E-2</v>
      </c>
      <c r="AN109" s="57">
        <v>7.0000000000000007E-2</v>
      </c>
      <c r="AO109" s="57"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  <c r="AV109" s="57">
        <v>5.5E-2</v>
      </c>
      <c r="AW109" s="57">
        <v>8.1000000000000003E-2</v>
      </c>
      <c r="AX109" s="57">
        <v>0.06</v>
      </c>
      <c r="AY109" s="57">
        <v>3.6999999999999998E-2</v>
      </c>
      <c r="AZ109" s="57">
        <v>5.2999999999999999E-2</v>
      </c>
      <c r="BA109" s="57">
        <v>7.8E-2</v>
      </c>
    </row>
    <row r="110" spans="1:53" x14ac:dyDescent="0.35">
      <c r="A110" s="56" t="s">
        <v>255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v>0.104</v>
      </c>
      <c r="AE110" s="57">
        <v>0.111</v>
      </c>
      <c r="AF110" s="57">
        <v>0.11</v>
      </c>
      <c r="AG110" s="57">
        <v>0.115</v>
      </c>
      <c r="AH110" s="57">
        <v>6.8000000000000005E-2</v>
      </c>
      <c r="AI110" s="57">
        <v>0.13500000000000001</v>
      </c>
      <c r="AJ110" s="57">
        <v>0.123</v>
      </c>
      <c r="AK110" s="57">
        <v>0.127</v>
      </c>
      <c r="AL110" s="57">
        <v>0.127</v>
      </c>
      <c r="AM110" s="57">
        <v>0.129</v>
      </c>
      <c r="AN110" s="57">
        <v>0.11600000000000001</v>
      </c>
      <c r="AO110" s="57"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  <c r="AV110" s="57">
        <v>9.2999999999999999E-2</v>
      </c>
      <c r="AW110" s="57">
        <v>0.109</v>
      </c>
      <c r="AX110" s="57">
        <v>9.5000000000000001E-2</v>
      </c>
      <c r="AY110" s="57">
        <v>7.3999999999999996E-2</v>
      </c>
      <c r="AZ110" s="57">
        <v>9.0999999999999998E-2</v>
      </c>
      <c r="BA110" s="57">
        <v>0.108</v>
      </c>
    </row>
    <row r="111" spans="1:53" s="95" customFormat="1" ht="8" x14ac:dyDescent="0.2"/>
    <row r="112" spans="1:53" s="95" customFormat="1" ht="8" x14ac:dyDescent="0.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</row>
    <row r="113" spans="1:53" s="95" customFormat="1" ht="14.15" customHeight="1" x14ac:dyDescent="0.2">
      <c r="A113" s="108" t="s">
        <v>259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</row>
    <row r="114" spans="1:53" s="95" customFormat="1" ht="14.15" customHeight="1" x14ac:dyDescent="0.2">
      <c r="A114" s="108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</row>
    <row r="115" spans="1:53" s="95" customFormat="1" ht="14.15" customHeight="1" x14ac:dyDescent="0.2">
      <c r="A115" s="108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</row>
    <row r="116" spans="1:53" s="95" customFormat="1" ht="8" x14ac:dyDescent="0.2">
      <c r="Z116" s="102"/>
      <c r="AA116" s="102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</row>
    <row r="117" spans="1:53" s="95" customFormat="1" ht="8" x14ac:dyDescent="0.2"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</row>
    <row r="118" spans="1:53" s="95" customFormat="1" ht="8" x14ac:dyDescent="0.2"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</row>
    <row r="119" spans="1:53" s="95" customFormat="1" ht="8" x14ac:dyDescent="0.2"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</row>
    <row r="120" spans="1:53" x14ac:dyDescent="0.35">
      <c r="AM120" s="41"/>
    </row>
    <row r="121" spans="1:53" x14ac:dyDescent="0.35">
      <c r="AM121" s="41"/>
      <c r="AP121" s="34"/>
    </row>
    <row r="122" spans="1:53" x14ac:dyDescent="0.35">
      <c r="AM122" s="41"/>
    </row>
  </sheetData>
  <mergeCells count="1">
    <mergeCell ref="A113:A115"/>
  </mergeCells>
  <phoneticPr fontId="2" type="noConversion"/>
  <conditionalFormatting sqref="AG112:BA116">
    <cfRule type="cellIs" dxfId="4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3" max="110" man="1"/>
    <brk id="25" max="110" man="1"/>
    <brk id="37" max="110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5" x14ac:dyDescent="0.35"/>
  <cols>
    <col min="1" max="1" width="45.08203125" style="31" customWidth="1"/>
    <col min="2" max="37" width="14.33203125" style="48" customWidth="1"/>
    <col min="38" max="44" width="11" style="31"/>
    <col min="45" max="45" width="13.75" style="31" bestFit="1" customWidth="1"/>
    <col min="46" max="16384" width="11" style="31"/>
  </cols>
  <sheetData>
    <row r="1" spans="1:47" ht="25.5" customHeight="1" x14ac:dyDescent="0.35">
      <c r="A1" s="81" t="s">
        <v>21</v>
      </c>
    </row>
    <row r="2" spans="1:47" ht="16.5" customHeight="1" x14ac:dyDescent="0.35">
      <c r="A2" s="70"/>
    </row>
    <row r="3" spans="1:47" ht="36" x14ac:dyDescent="0.35">
      <c r="A3" s="86" t="s">
        <v>87</v>
      </c>
    </row>
    <row r="4" spans="1:47" x14ac:dyDescent="0.35">
      <c r="A4" s="33" t="s">
        <v>86</v>
      </c>
    </row>
    <row r="5" spans="1:47" x14ac:dyDescent="0.35">
      <c r="A5" s="33" t="s">
        <v>72</v>
      </c>
    </row>
    <row r="6" spans="1:47" x14ac:dyDescent="0.35">
      <c r="B6" s="88" t="s">
        <v>88</v>
      </c>
      <c r="C6" s="88" t="s">
        <v>89</v>
      </c>
      <c r="D6" s="88" t="s">
        <v>90</v>
      </c>
      <c r="E6" s="88" t="s">
        <v>91</v>
      </c>
      <c r="F6" s="88" t="s">
        <v>92</v>
      </c>
      <c r="G6" s="88" t="s">
        <v>93</v>
      </c>
      <c r="H6" s="88" t="s">
        <v>94</v>
      </c>
      <c r="I6" s="88" t="s">
        <v>95</v>
      </c>
      <c r="J6" s="88" t="s">
        <v>96</v>
      </c>
      <c r="K6" s="88" t="s">
        <v>97</v>
      </c>
      <c r="L6" s="88" t="s">
        <v>98</v>
      </c>
      <c r="M6" s="88" t="s">
        <v>99</v>
      </c>
      <c r="N6" s="88" t="s">
        <v>100</v>
      </c>
      <c r="O6" s="88" t="s">
        <v>101</v>
      </c>
      <c r="P6" s="88" t="s">
        <v>102</v>
      </c>
      <c r="Q6" s="88" t="s">
        <v>103</v>
      </c>
      <c r="R6" s="88" t="s">
        <v>104</v>
      </c>
      <c r="S6" s="88" t="s">
        <v>105</v>
      </c>
      <c r="T6" s="88" t="s">
        <v>106</v>
      </c>
      <c r="U6" s="88" t="s">
        <v>107</v>
      </c>
      <c r="V6" s="88" t="s">
        <v>108</v>
      </c>
      <c r="W6" s="88" t="s">
        <v>109</v>
      </c>
      <c r="X6" s="88" t="s">
        <v>110</v>
      </c>
      <c r="Y6" s="88" t="s">
        <v>111</v>
      </c>
      <c r="Z6" s="88" t="s">
        <v>113</v>
      </c>
      <c r="AA6" s="88" t="s">
        <v>114</v>
      </c>
      <c r="AB6" s="88" t="s">
        <v>115</v>
      </c>
      <c r="AC6" s="88" t="s">
        <v>116</v>
      </c>
      <c r="AD6" s="88" t="s">
        <v>117</v>
      </c>
      <c r="AE6" s="88" t="s">
        <v>118</v>
      </c>
      <c r="AF6" s="88" t="s">
        <v>119</v>
      </c>
      <c r="AG6" s="88" t="s">
        <v>120</v>
      </c>
      <c r="AH6" s="88" t="s">
        <v>121</v>
      </c>
      <c r="AI6" s="88" t="s">
        <v>122</v>
      </c>
      <c r="AJ6" s="88" t="s">
        <v>123</v>
      </c>
      <c r="AK6" s="88" t="s">
        <v>124</v>
      </c>
      <c r="AL6" s="88" t="s">
        <v>128</v>
      </c>
      <c r="AM6" s="88" t="s">
        <v>129</v>
      </c>
      <c r="AN6" s="88" t="s">
        <v>130</v>
      </c>
      <c r="AO6" s="88" t="s">
        <v>131</v>
      </c>
      <c r="AP6" s="88" t="s">
        <v>138</v>
      </c>
      <c r="AQ6" s="88" t="s">
        <v>140</v>
      </c>
      <c r="AR6" s="88" t="s">
        <v>141</v>
      </c>
      <c r="AS6" s="88" t="s">
        <v>142</v>
      </c>
      <c r="AT6" s="88" t="s">
        <v>143</v>
      </c>
      <c r="AU6" s="88" t="s">
        <v>144</v>
      </c>
    </row>
    <row r="7" spans="1:47" ht="16.5" customHeight="1" x14ac:dyDescent="0.35">
      <c r="AL7" s="48"/>
      <c r="AM7" s="48"/>
      <c r="AN7" s="48"/>
    </row>
    <row r="8" spans="1:47" x14ac:dyDescent="0.35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5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5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 t="e">
        <f>(-222661)-#REF!</f>
        <v>#REF!</v>
      </c>
      <c r="AP10" s="72">
        <v>-196476.30799999999</v>
      </c>
      <c r="AQ10" s="72">
        <v>-206246.24100000001</v>
      </c>
      <c r="AR10" s="72">
        <v>-228203.391</v>
      </c>
      <c r="AS10" s="72">
        <v>-258977.71813200007</v>
      </c>
      <c r="AT10" s="72">
        <v>-237066.17499999999</v>
      </c>
      <c r="AU10" s="72">
        <v>-236744.08600000001</v>
      </c>
    </row>
    <row r="11" spans="1:47" s="34" customFormat="1" x14ac:dyDescent="0.35">
      <c r="A11" s="84" t="s">
        <v>125</v>
      </c>
      <c r="B11" s="85">
        <f t="shared" ref="B11:AO11" si="0">+B9+B10</f>
        <v>33217.149533000003</v>
      </c>
      <c r="C11" s="85">
        <f t="shared" si="0"/>
        <v>36627</v>
      </c>
      <c r="D11" s="85">
        <f t="shared" si="0"/>
        <v>35985</v>
      </c>
      <c r="E11" s="85">
        <f t="shared" si="0"/>
        <v>40733</v>
      </c>
      <c r="F11" s="85">
        <f t="shared" si="0"/>
        <v>34632</v>
      </c>
      <c r="G11" s="85">
        <f t="shared" si="0"/>
        <v>35786</v>
      </c>
      <c r="H11" s="85">
        <f t="shared" si="0"/>
        <v>34220</v>
      </c>
      <c r="I11" s="85">
        <f t="shared" si="0"/>
        <v>37455</v>
      </c>
      <c r="J11" s="85">
        <f t="shared" si="0"/>
        <v>32342</v>
      </c>
      <c r="K11" s="85">
        <f t="shared" si="0"/>
        <v>41657</v>
      </c>
      <c r="L11" s="85">
        <f t="shared" si="0"/>
        <v>40533</v>
      </c>
      <c r="M11" s="85">
        <f t="shared" si="0"/>
        <v>43164</v>
      </c>
      <c r="N11" s="85">
        <f t="shared" si="0"/>
        <v>35299.146113029739</v>
      </c>
      <c r="O11" s="85">
        <f t="shared" si="0"/>
        <v>40046.208333134593</v>
      </c>
      <c r="P11" s="85">
        <f t="shared" si="0"/>
        <v>42717.477921400976</v>
      </c>
      <c r="Q11" s="85">
        <f t="shared" si="0"/>
        <v>44710.22561179992</v>
      </c>
      <c r="R11" s="85">
        <f t="shared" si="0"/>
        <v>38140</v>
      </c>
      <c r="S11" s="85">
        <f t="shared" si="0"/>
        <v>36241</v>
      </c>
      <c r="T11" s="85">
        <f t="shared" si="0"/>
        <v>40701</v>
      </c>
      <c r="U11" s="85">
        <f t="shared" si="0"/>
        <v>29512</v>
      </c>
      <c r="V11" s="85">
        <f t="shared" si="0"/>
        <v>32382</v>
      </c>
      <c r="W11" s="85">
        <f t="shared" si="0"/>
        <v>32159</v>
      </c>
      <c r="X11" s="85">
        <f t="shared" si="0"/>
        <v>38172</v>
      </c>
      <c r="Y11" s="85">
        <f t="shared" si="0"/>
        <v>42499</v>
      </c>
      <c r="Z11" s="85">
        <f t="shared" si="0"/>
        <v>29003</v>
      </c>
      <c r="AA11" s="85">
        <f t="shared" si="0"/>
        <v>31386</v>
      </c>
      <c r="AB11" s="85">
        <f t="shared" si="0"/>
        <v>36590</v>
      </c>
      <c r="AC11" s="85">
        <f t="shared" si="0"/>
        <v>43714</v>
      </c>
      <c r="AD11" s="85">
        <f t="shared" si="0"/>
        <v>32175</v>
      </c>
      <c r="AE11" s="85">
        <f t="shared" si="0"/>
        <v>35066</v>
      </c>
      <c r="AF11" s="85">
        <f t="shared" si="0"/>
        <v>34587</v>
      </c>
      <c r="AG11" s="85">
        <f t="shared" si="0"/>
        <v>41109</v>
      </c>
      <c r="AH11" s="85">
        <f t="shared" si="0"/>
        <v>29997</v>
      </c>
      <c r="AI11" s="85">
        <f t="shared" si="0"/>
        <v>31903</v>
      </c>
      <c r="AJ11" s="85">
        <f t="shared" si="0"/>
        <v>30359</v>
      </c>
      <c r="AK11" s="85">
        <f t="shared" si="0"/>
        <v>35944</v>
      </c>
      <c r="AL11" s="85">
        <f t="shared" si="0"/>
        <v>35786</v>
      </c>
      <c r="AM11" s="85">
        <f t="shared" si="0"/>
        <v>37390</v>
      </c>
      <c r="AN11" s="85">
        <f t="shared" si="0"/>
        <v>36157</v>
      </c>
      <c r="AO11" s="93" t="e">
        <f t="shared" si="0"/>
        <v>#REF!</v>
      </c>
      <c r="AP11" s="85">
        <v>39055.768000000011</v>
      </c>
      <c r="AQ11" s="85">
        <v>42541.106</v>
      </c>
      <c r="AR11" s="85">
        <v>43184.518999999971</v>
      </c>
      <c r="AS11" s="85">
        <v>53427.091038999846</v>
      </c>
      <c r="AT11" s="85">
        <v>44811.510999999999</v>
      </c>
      <c r="AU11" s="85">
        <v>46508.675000000047</v>
      </c>
    </row>
    <row r="12" spans="1:47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5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5">
      <c r="A16" s="50" t="s">
        <v>126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5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5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</row>
    <row r="20" spans="1:47" s="34" customFormat="1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5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5">
      <c r="A22" s="73" t="s">
        <v>127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</row>
    <row r="23" spans="1:47" s="34" customFormat="1" x14ac:dyDescent="0.35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5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</row>
    <row r="25" spans="1:47" s="34" customFormat="1" x14ac:dyDescent="0.35">
      <c r="A25" s="82" t="s">
        <v>84</v>
      </c>
      <c r="B25" s="83">
        <v>12242.5841</v>
      </c>
      <c r="C25" s="83">
        <v>11882</v>
      </c>
      <c r="D25" s="83">
        <v>8693</v>
      </c>
      <c r="E25" s="83">
        <v>12772</v>
      </c>
      <c r="F25" s="83">
        <v>14375</v>
      </c>
      <c r="G25" s="83">
        <v>18000</v>
      </c>
      <c r="H25" s="83">
        <v>12053</v>
      </c>
      <c r="I25" s="83">
        <v>22003</v>
      </c>
      <c r="J25" s="83">
        <v>13427</v>
      </c>
      <c r="K25" s="83">
        <v>12986</v>
      </c>
      <c r="L25" s="83">
        <v>6377</v>
      </c>
      <c r="M25" s="83">
        <v>14749</v>
      </c>
      <c r="N25" s="83">
        <v>7764</v>
      </c>
      <c r="O25" s="83">
        <v>12974</v>
      </c>
      <c r="P25" s="83">
        <v>7781</v>
      </c>
      <c r="Q25" s="83">
        <v>14332</v>
      </c>
      <c r="R25" s="83">
        <v>17722</v>
      </c>
      <c r="S25" s="83">
        <v>5180</v>
      </c>
      <c r="T25" s="83">
        <v>10691</v>
      </c>
      <c r="U25" s="83">
        <v>-7197</v>
      </c>
      <c r="V25" s="83">
        <v>9380</v>
      </c>
      <c r="W25" s="83">
        <v>2294</v>
      </c>
      <c r="X25" s="83">
        <v>12329</v>
      </c>
      <c r="Y25" s="83">
        <v>40893</v>
      </c>
      <c r="Z25" s="83">
        <v>4850</v>
      </c>
      <c r="AA25" s="83">
        <v>-3514</v>
      </c>
      <c r="AB25" s="83">
        <v>5602</v>
      </c>
      <c r="AC25" s="83">
        <v>3747</v>
      </c>
      <c r="AD25" s="83">
        <v>4753</v>
      </c>
      <c r="AE25" s="83">
        <v>7318</v>
      </c>
      <c r="AF25" s="83">
        <v>11120</v>
      </c>
      <c r="AG25" s="83">
        <v>-84</v>
      </c>
      <c r="AH25" s="83">
        <v>8004</v>
      </c>
      <c r="AI25" s="83">
        <v>-5878</v>
      </c>
      <c r="AJ25" s="83">
        <v>4775</v>
      </c>
      <c r="AK25" s="83">
        <v>-6441</v>
      </c>
      <c r="AL25" s="83">
        <v>8834</v>
      </c>
      <c r="AM25" s="83">
        <v>9050</v>
      </c>
      <c r="AN25" s="83">
        <v>9197</v>
      </c>
      <c r="AO25" s="83">
        <v>7783</v>
      </c>
      <c r="AP25" s="83">
        <v>1474.6020000000001</v>
      </c>
      <c r="AQ25" s="83">
        <v>10847.735999999999</v>
      </c>
      <c r="AR25" s="83">
        <v>9659.3480000000018</v>
      </c>
      <c r="AS25" s="83">
        <v>13519.953999999998</v>
      </c>
      <c r="AT25" s="83">
        <v>12619.73</v>
      </c>
      <c r="AU25" s="83">
        <v>3774.5760000000009</v>
      </c>
    </row>
    <row r="27" spans="1:47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5">
      <c r="A28" s="53"/>
    </row>
    <row r="29" spans="1:47" ht="18" x14ac:dyDescent="0.35">
      <c r="A29" s="86" t="s">
        <v>27</v>
      </c>
    </row>
    <row r="30" spans="1:47" ht="15.5" x14ac:dyDescent="0.35">
      <c r="A30" s="43" t="s">
        <v>86</v>
      </c>
    </row>
    <row r="31" spans="1:47" ht="15.5" x14ac:dyDescent="0.35">
      <c r="A31" s="43" t="s">
        <v>72</v>
      </c>
    </row>
    <row r="32" spans="1:47" s="62" customFormat="1" x14ac:dyDescent="0.35">
      <c r="A32" s="31"/>
      <c r="B32" s="88" t="s">
        <v>88</v>
      </c>
      <c r="C32" s="88" t="s">
        <v>89</v>
      </c>
      <c r="D32" s="88" t="s">
        <v>90</v>
      </c>
      <c r="E32" s="88" t="s">
        <v>91</v>
      </c>
      <c r="F32" s="88" t="s">
        <v>92</v>
      </c>
      <c r="G32" s="88" t="s">
        <v>93</v>
      </c>
      <c r="H32" s="88" t="s">
        <v>94</v>
      </c>
      <c r="I32" s="88" t="s">
        <v>95</v>
      </c>
      <c r="J32" s="88" t="s">
        <v>96</v>
      </c>
      <c r="K32" s="88" t="s">
        <v>97</v>
      </c>
      <c r="L32" s="88" t="s">
        <v>98</v>
      </c>
      <c r="M32" s="88" t="s">
        <v>99</v>
      </c>
      <c r="N32" s="88" t="s">
        <v>100</v>
      </c>
      <c r="O32" s="88" t="s">
        <v>101</v>
      </c>
      <c r="P32" s="88" t="s">
        <v>102</v>
      </c>
      <c r="Q32" s="88" t="s">
        <v>103</v>
      </c>
      <c r="R32" s="88" t="s">
        <v>104</v>
      </c>
      <c r="S32" s="88" t="s">
        <v>105</v>
      </c>
      <c r="T32" s="88" t="s">
        <v>106</v>
      </c>
      <c r="U32" s="88" t="s">
        <v>107</v>
      </c>
      <c r="V32" s="88" t="s">
        <v>108</v>
      </c>
      <c r="W32" s="88" t="s">
        <v>109</v>
      </c>
      <c r="X32" s="88" t="s">
        <v>110</v>
      </c>
      <c r="Y32" s="88" t="s">
        <v>111</v>
      </c>
      <c r="Z32" s="88" t="s">
        <v>113</v>
      </c>
      <c r="AA32" s="88" t="s">
        <v>114</v>
      </c>
      <c r="AB32" s="88" t="s">
        <v>115</v>
      </c>
      <c r="AC32" s="88" t="s">
        <v>116</v>
      </c>
      <c r="AD32" s="88" t="s">
        <v>117</v>
      </c>
      <c r="AE32" s="88" t="s">
        <v>118</v>
      </c>
      <c r="AF32" s="88" t="s">
        <v>119</v>
      </c>
      <c r="AG32" s="88" t="s">
        <v>120</v>
      </c>
      <c r="AH32" s="88" t="s">
        <v>121</v>
      </c>
      <c r="AI32" s="88" t="s">
        <v>122</v>
      </c>
      <c r="AJ32" s="88" t="s">
        <v>123</v>
      </c>
      <c r="AK32" s="88" t="s">
        <v>124</v>
      </c>
      <c r="AL32" s="88" t="s">
        <v>128</v>
      </c>
      <c r="AM32" s="88" t="s">
        <v>129</v>
      </c>
      <c r="AN32" s="88" t="s">
        <v>130</v>
      </c>
      <c r="AO32" s="88" t="s">
        <v>131</v>
      </c>
      <c r="AP32" s="88" t="s">
        <v>138</v>
      </c>
      <c r="AQ32" s="88" t="s">
        <v>140</v>
      </c>
      <c r="AR32" s="88" t="s">
        <v>141</v>
      </c>
      <c r="AS32" s="88" t="s">
        <v>142</v>
      </c>
      <c r="AT32" s="88" t="s">
        <v>143</v>
      </c>
      <c r="AU32" s="88" t="s">
        <v>144</v>
      </c>
    </row>
    <row r="33" spans="1:47" x14ac:dyDescent="0.35">
      <c r="A33" s="34" t="s">
        <v>132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5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 x14ac:dyDescent="0.35">
      <c r="A35" s="40" t="s">
        <v>135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 x14ac:dyDescent="0.35">
      <c r="A36" s="40" t="s">
        <v>136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 x14ac:dyDescent="0.35">
      <c r="A37" s="40" t="s">
        <v>137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 x14ac:dyDescent="0.35">
      <c r="A39" s="54" t="s">
        <v>125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 x14ac:dyDescent="0.35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5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 x14ac:dyDescent="0.35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5">
      <c r="A46" s="59" t="s">
        <v>133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5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5">
      <c r="A48" s="40" t="s">
        <v>135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5">
      <c r="A49" s="40" t="s">
        <v>136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5">
      <c r="A50" s="40" t="s">
        <v>137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5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</row>
    <row r="52" spans="1:47" x14ac:dyDescent="0.35">
      <c r="A52" s="54" t="s">
        <v>125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5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</row>
    <row r="54" spans="1:47" x14ac:dyDescent="0.35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5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5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5">
      <c r="A59" s="59" t="s">
        <v>134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5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5">
      <c r="A61" s="40" t="s">
        <v>135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5">
      <c r="A62" s="40" t="s">
        <v>136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5">
      <c r="A63" s="40" t="s">
        <v>137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5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</row>
    <row r="65" spans="1:47" x14ac:dyDescent="0.35">
      <c r="A65" s="54" t="s">
        <v>125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5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</row>
    <row r="67" spans="1:47" x14ac:dyDescent="0.35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5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5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5">
      <c r="A74" s="40" t="s">
        <v>135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5">
      <c r="A75" s="40" t="s">
        <v>136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5">
      <c r="A76" s="40" t="s">
        <v>137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5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</row>
    <row r="78" spans="1:47" x14ac:dyDescent="0.35">
      <c r="A78" s="54" t="s">
        <v>125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5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</row>
    <row r="80" spans="1:47" x14ac:dyDescent="0.35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5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5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x14ac:dyDescent="0.35">
      <c r="A85" s="59" t="s">
        <v>145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5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 x14ac:dyDescent="0.35">
      <c r="A87" s="40" t="s">
        <v>135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5">
      <c r="A88" s="40" t="s">
        <v>136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x14ac:dyDescent="0.35">
      <c r="A89" s="40" t="s">
        <v>137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x14ac:dyDescent="0.35">
      <c r="A90" s="74" t="s">
        <v>74</v>
      </c>
      <c r="B90" s="72">
        <v>-41378.424814999977</v>
      </c>
      <c r="C90" s="72">
        <v>-47484.740420999995</v>
      </c>
      <c r="D90" s="72">
        <v>-48894.596860999969</v>
      </c>
      <c r="E90" s="72">
        <v>-49541.255445999945</v>
      </c>
      <c r="F90" s="72">
        <v>-44774.332717000005</v>
      </c>
      <c r="G90" s="72">
        <v>-45077.932435000002</v>
      </c>
      <c r="H90" s="72">
        <v>-45445.562324000042</v>
      </c>
      <c r="I90" s="72">
        <v>-46358.375224999989</v>
      </c>
      <c r="J90" s="72">
        <v>-45476.231799999965</v>
      </c>
      <c r="K90" s="72">
        <v>-90637.286838999978</v>
      </c>
      <c r="L90" s="72">
        <v>-99840.530162999989</v>
      </c>
      <c r="M90" s="72">
        <v>-101165.24489100014</v>
      </c>
      <c r="N90" s="72">
        <v>-83677.853886970261</v>
      </c>
      <c r="O90" s="72">
        <v>-77524.791666865392</v>
      </c>
      <c r="P90" s="72">
        <v>-70057.52207859901</v>
      </c>
      <c r="Q90" s="72">
        <v>-73005.77438820008</v>
      </c>
      <c r="R90" s="72">
        <v>-60907.395741999993</v>
      </c>
      <c r="S90" s="72">
        <v>-64282.72935899999</v>
      </c>
      <c r="T90" s="72">
        <v>-62837.339009999981</v>
      </c>
      <c r="U90" s="72">
        <v>-69573.849262000003</v>
      </c>
      <c r="V90" s="72">
        <v>-71026.106685999985</v>
      </c>
      <c r="W90" s="72">
        <v>-61499.132707000033</v>
      </c>
      <c r="X90" s="72">
        <v>-59913.985898999999</v>
      </c>
      <c r="Y90" s="72">
        <v>-61516.497177000012</v>
      </c>
      <c r="Z90" s="72">
        <v>-54052.061082999964</v>
      </c>
      <c r="AA90" s="72">
        <v>-47369.269579999971</v>
      </c>
      <c r="AB90" s="72">
        <v>-49205.035704000009</v>
      </c>
      <c r="AC90" s="72">
        <v>-56709.062828999966</v>
      </c>
      <c r="AD90" s="72">
        <v>-50043.614354000005</v>
      </c>
      <c r="AE90" s="72">
        <v>-55483.581500000037</v>
      </c>
      <c r="AF90" s="72">
        <v>-61428.550336000029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</row>
    <row r="91" spans="1:47" x14ac:dyDescent="0.35">
      <c r="A91" s="54" t="s">
        <v>125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5">
      <c r="A92" s="74" t="s">
        <v>76</v>
      </c>
      <c r="B92" s="72">
        <v>-4500.9281409999976</v>
      </c>
      <c r="C92" s="72">
        <v>-4930.3948859999991</v>
      </c>
      <c r="D92" s="72">
        <v>-4643.4988869999997</v>
      </c>
      <c r="E92" s="72">
        <v>-4234.8697200000006</v>
      </c>
      <c r="F92" s="72">
        <v>-4559.5366099999992</v>
      </c>
      <c r="G92" s="72">
        <v>-4590.430212000002</v>
      </c>
      <c r="H92" s="72">
        <v>-3827.1198999999979</v>
      </c>
      <c r="I92" s="72">
        <v>-3316.2479709999989</v>
      </c>
      <c r="J92" s="72">
        <v>-3722.7730210000009</v>
      </c>
      <c r="K92" s="72">
        <v>-6492.0679450000007</v>
      </c>
      <c r="L92" s="72">
        <v>-8405.7550540000011</v>
      </c>
      <c r="M92" s="72">
        <v>-5285.5739809999986</v>
      </c>
      <c r="N92" s="72">
        <v>-4415.1461130297394</v>
      </c>
      <c r="O92" s="72">
        <v>-4732.2083331346021</v>
      </c>
      <c r="P92" s="72">
        <v>-4659.4779214009886</v>
      </c>
      <c r="Q92" s="72">
        <v>-5029.2256117999132</v>
      </c>
      <c r="R92" s="72">
        <v>-6419.0938089999981</v>
      </c>
      <c r="S92" s="72">
        <v>-4601.4497919999994</v>
      </c>
      <c r="T92" s="72">
        <v>-6849.6210619999983</v>
      </c>
      <c r="U92" s="72">
        <v>-8857.1081179999983</v>
      </c>
      <c r="V92" s="72">
        <v>-7185.1666829999976</v>
      </c>
      <c r="W92" s="72">
        <v>-6244.2694519999986</v>
      </c>
      <c r="X92" s="72">
        <v>-6995.4138080000048</v>
      </c>
      <c r="Y92" s="72">
        <v>-4267.1931979999999</v>
      </c>
      <c r="Z92" s="72">
        <v>-6016.1078959999995</v>
      </c>
      <c r="AA92" s="72">
        <v>-4871.3286019999978</v>
      </c>
      <c r="AB92" s="72">
        <v>-5506.1419310000001</v>
      </c>
      <c r="AC92" s="72">
        <v>-6116.0241350000015</v>
      </c>
      <c r="AD92" s="72">
        <v>-6353.327744000002</v>
      </c>
      <c r="AE92" s="72">
        <v>-6477.8849849999988</v>
      </c>
      <c r="AF92" s="72">
        <v>-6247.5139880000015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x14ac:dyDescent="0.35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5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5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5">
      <c r="A101" s="40" t="s">
        <v>135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 x14ac:dyDescent="0.35">
      <c r="A102" s="40" t="s">
        <v>136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 x14ac:dyDescent="0.35">
      <c r="A103" s="40" t="s">
        <v>137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5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f t="shared" ref="AD104:AO104" si="27">+AD38+AD51+AD64+AD77</f>
        <v>-162923.09604100004</v>
      </c>
      <c r="AE104" s="72">
        <f t="shared" si="27"/>
        <v>-176880.63307000001</v>
      </c>
      <c r="AF104" s="72">
        <f t="shared" si="27"/>
        <v>-167281.28775500008</v>
      </c>
      <c r="AG104" s="72">
        <f t="shared" si="27"/>
        <v>-196527.63799800005</v>
      </c>
      <c r="AH104" s="72">
        <f t="shared" si="27"/>
        <v>-185573.38180499995</v>
      </c>
      <c r="AI104" s="72">
        <f t="shared" si="27"/>
        <v>-137746.20807200015</v>
      </c>
      <c r="AJ104" s="72">
        <f t="shared" si="27"/>
        <v>-156937.96983699998</v>
      </c>
      <c r="AK104" s="72">
        <f t="shared" si="27"/>
        <v>-171995.73047699989</v>
      </c>
      <c r="AL104" s="72">
        <f t="shared" si="27"/>
        <v>-167481.60131400003</v>
      </c>
      <c r="AM104" s="72">
        <f t="shared" si="27"/>
        <v>-171001.83502999999</v>
      </c>
      <c r="AN104" s="72">
        <f t="shared" si="27"/>
        <v>-178806.87588800007</v>
      </c>
      <c r="AO104" s="72">
        <f t="shared" si="27"/>
        <v>-224735.787159</v>
      </c>
      <c r="AP104" s="72">
        <v>-196476.307913</v>
      </c>
      <c r="AQ104" s="72">
        <v>-206246.24104300002</v>
      </c>
      <c r="AR104" s="72">
        <v>-228203.39300000001</v>
      </c>
      <c r="AS104" s="72">
        <v>-258977.72600000002</v>
      </c>
      <c r="AT104" s="72">
        <v>-237066.16199999998</v>
      </c>
      <c r="AU104" s="72">
        <v>-236744.09299999999</v>
      </c>
    </row>
    <row r="105" spans="1:47" x14ac:dyDescent="0.35">
      <c r="A105" s="54" t="s">
        <v>125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 x14ac:dyDescent="0.35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f t="shared" ref="AD106:AO106" si="29">+AD40+AD53+AD66+AD79</f>
        <v>-20643.549371000001</v>
      </c>
      <c r="AE106" s="72">
        <f t="shared" si="29"/>
        <v>-22268.998892000011</v>
      </c>
      <c r="AF106" s="72">
        <f t="shared" si="29"/>
        <v>-22421.941854000001</v>
      </c>
      <c r="AG106" s="72">
        <f t="shared" si="29"/>
        <v>-24133.945015999991</v>
      </c>
      <c r="AH106" s="72">
        <f t="shared" si="29"/>
        <v>-25349.690696999987</v>
      </c>
      <c r="AI106" s="72">
        <f t="shared" si="29"/>
        <v>-18112.600592000003</v>
      </c>
      <c r="AJ106" s="72">
        <f t="shared" si="29"/>
        <v>-16879.213309999996</v>
      </c>
      <c r="AK106" s="72">
        <f t="shared" si="29"/>
        <v>-19697.041807000005</v>
      </c>
      <c r="AL106" s="72">
        <f t="shared" si="29"/>
        <v>-19892.777479999993</v>
      </c>
      <c r="AM106" s="72">
        <f t="shared" si="29"/>
        <v>-19229.334595999997</v>
      </c>
      <c r="AN106" s="72">
        <f t="shared" si="29"/>
        <v>-21157.153614000003</v>
      </c>
      <c r="AO106" s="72">
        <f t="shared" si="29"/>
        <v>-22430.86248</v>
      </c>
      <c r="AP106" s="72">
        <v>-23926.346392999989</v>
      </c>
      <c r="AQ106" s="72">
        <v>-26569.076609999989</v>
      </c>
      <c r="AR106" s="72">
        <v>-24600.368000000002</v>
      </c>
      <c r="AS106" s="72">
        <v>-27169.907999999999</v>
      </c>
      <c r="AT106" s="72">
        <v>-27394.866999999998</v>
      </c>
      <c r="AU106" s="72">
        <v>-34759.422999999995</v>
      </c>
    </row>
    <row r="107" spans="1:47" x14ac:dyDescent="0.35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 x14ac:dyDescent="0.35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5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 x14ac:dyDescent="0.35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89">
        <f t="shared" si="34"/>
        <v>0.74641800002427772</v>
      </c>
      <c r="AH112" s="89">
        <f t="shared" si="34"/>
        <v>-0.228136000019731</v>
      </c>
      <c r="AI112" s="89">
        <f t="shared" si="34"/>
        <v>0.72769399994285777</v>
      </c>
      <c r="AJ112" s="89">
        <f t="shared" si="34"/>
        <v>-0.69888400001218542</v>
      </c>
      <c r="AK112" s="89">
        <f t="shared" si="34"/>
        <v>1.4135000004898757E-2</v>
      </c>
      <c r="AL112" s="89">
        <f t="shared" si="34"/>
        <v>0.10046299998066388</v>
      </c>
      <c r="AM112" s="89">
        <f t="shared" si="34"/>
        <v>-0.47383599996101111</v>
      </c>
      <c r="AN112" s="89">
        <f t="shared" si="34"/>
        <v>-6.0064000019337982E-2</v>
      </c>
      <c r="AO112" s="89">
        <f t="shared" si="34"/>
        <v>0.86096499999985099</v>
      </c>
      <c r="AP112" s="89">
        <v>1.4899999951012433E-4</v>
      </c>
      <c r="AQ112" s="89">
        <v>3.2300001475960016E-4</v>
      </c>
      <c r="AR112" s="89">
        <v>1.0000000009313226E-2</v>
      </c>
      <c r="AS112" s="89">
        <v>8.2900008419528604E-4</v>
      </c>
      <c r="AT112" s="89">
        <v>1.0000000474974513E-3</v>
      </c>
      <c r="AU112" s="89">
        <v>9.9999998928979039E-3</v>
      </c>
    </row>
    <row r="113" spans="2:47" x14ac:dyDescent="0.35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89">
        <f t="shared" si="35"/>
        <v>0.3620019999507349</v>
      </c>
      <c r="AH113" s="89">
        <f t="shared" si="35"/>
        <v>-0.38180499995360151</v>
      </c>
      <c r="AI113" s="89">
        <f t="shared" si="35"/>
        <v>0.79192799984593876</v>
      </c>
      <c r="AJ113" s="89">
        <f t="shared" si="35"/>
        <v>3.0163000017637387E-2</v>
      </c>
      <c r="AK113" s="89">
        <f t="shared" si="35"/>
        <v>-0.73047699988819659</v>
      </c>
      <c r="AL113" s="89">
        <f t="shared" si="35"/>
        <v>0.39868599997134879</v>
      </c>
      <c r="AM113" s="89">
        <f t="shared" si="35"/>
        <v>-0.83502999998745508</v>
      </c>
      <c r="AN113" s="89">
        <f t="shared" si="35"/>
        <v>0.12411199993221089</v>
      </c>
      <c r="AO113" s="89" t="e">
        <f>+AO104-AO10</f>
        <v>#REF!</v>
      </c>
      <c r="AP113" s="89">
        <v>8.699999307282269E-5</v>
      </c>
      <c r="AQ113" s="89">
        <v>-4.3000007281079888E-5</v>
      </c>
      <c r="AR113" s="89">
        <v>-2.0000000076834112E-3</v>
      </c>
      <c r="AS113" s="89">
        <v>-7.8679999569430947E-3</v>
      </c>
      <c r="AT113" s="89">
        <v>1.3000000006286427E-2</v>
      </c>
      <c r="AU113" s="89">
        <v>-6.9999999832361937E-3</v>
      </c>
    </row>
    <row r="114" spans="2:47" x14ac:dyDescent="0.35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89">
        <f t="shared" ref="AG114:AI114" si="42">+AG106-AG14</f>
        <v>5.4984000009426381E-2</v>
      </c>
      <c r="AH114" s="89">
        <f t="shared" si="42"/>
        <v>0.30930300001273281</v>
      </c>
      <c r="AI114" s="89">
        <f t="shared" si="42"/>
        <v>-0.60059200000250712</v>
      </c>
      <c r="AJ114" s="89">
        <f>+AJ106-AJ14</f>
        <v>0.78669000000445521</v>
      </c>
      <c r="AK114" s="89">
        <f t="shared" ref="AK114:AM114" si="43">+AK106-AK14</f>
        <v>-4.1807000005064765E-2</v>
      </c>
      <c r="AL114" s="89">
        <f t="shared" si="43"/>
        <v>0.2225200000066252</v>
      </c>
      <c r="AM114" s="89">
        <f t="shared" si="43"/>
        <v>-0.33459599999696366</v>
      </c>
      <c r="AN114" s="89">
        <f>+AN106-AN14</f>
        <v>-0.15361400000256253</v>
      </c>
      <c r="AO114" s="89" t="e">
        <f t="shared" ref="AO114" si="44">+AO106-AO14</f>
        <v>#REF!</v>
      </c>
      <c r="AP114" s="89">
        <v>-3.9299998752539977E-4</v>
      </c>
      <c r="AQ114" s="89">
        <v>3.9000001197564416E-4</v>
      </c>
      <c r="AR114" s="89">
        <v>-1.1000000002240995E-2</v>
      </c>
      <c r="AS114" s="89">
        <v>6.4200000015262049E-3</v>
      </c>
      <c r="AT114" s="89">
        <v>7.0000000014260877E-3</v>
      </c>
      <c r="AU114" s="89">
        <v>-8.9999999909196049E-3</v>
      </c>
    </row>
    <row r="115" spans="2:47" x14ac:dyDescent="0.35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89">
        <f t="shared" si="45"/>
        <v>0</v>
      </c>
      <c r="AH115" s="89">
        <f t="shared" si="45"/>
        <v>0</v>
      </c>
      <c r="AI115" s="89">
        <f t="shared" si="45"/>
        <v>0</v>
      </c>
      <c r="AJ115" s="89">
        <f t="shared" si="45"/>
        <v>0</v>
      </c>
      <c r="AK115" s="89">
        <f t="shared" si="45"/>
        <v>0</v>
      </c>
      <c r="AL115" s="89">
        <f t="shared" si="45"/>
        <v>0</v>
      </c>
      <c r="AM115" s="89">
        <f t="shared" si="45"/>
        <v>0</v>
      </c>
      <c r="AN115" s="89">
        <f t="shared" si="45"/>
        <v>0</v>
      </c>
      <c r="AO115" s="89">
        <f t="shared" si="45"/>
        <v>0</v>
      </c>
      <c r="AP115" s="89">
        <v>0</v>
      </c>
      <c r="AQ115" s="89">
        <v>0</v>
      </c>
      <c r="AR115" s="89">
        <v>0</v>
      </c>
      <c r="AS115" s="89">
        <v>0</v>
      </c>
      <c r="AT115" s="89">
        <v>0</v>
      </c>
      <c r="AU115" s="89">
        <v>0</v>
      </c>
    </row>
    <row r="116" spans="2:47" x14ac:dyDescent="0.35">
      <c r="Z116" s="64"/>
      <c r="AA116" s="64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>
        <v>0</v>
      </c>
      <c r="AR116" s="89">
        <v>0</v>
      </c>
      <c r="AS116" s="89">
        <v>0</v>
      </c>
      <c r="AT116" s="89">
        <v>0</v>
      </c>
      <c r="AU116" s="89">
        <v>0</v>
      </c>
    </row>
  </sheetData>
  <conditionalFormatting sqref="AG112:AU116">
    <cfRule type="cellIs" dxfId="3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35"/>
  <sheetViews>
    <sheetView showGridLines="0" zoomScale="70" zoomScaleNormal="70" zoomScaleSheetLayoutView="30" workbookViewId="0">
      <pane ySplit="6" topLeftCell="A84" activePane="bottomLeft" state="frozen"/>
      <selection activeCell="BC29" sqref="BC29"/>
      <selection pane="bottomLeft" activeCell="A126" sqref="A126"/>
    </sheetView>
  </sheetViews>
  <sheetFormatPr baseColWidth="10" defaultColWidth="11" defaultRowHeight="14.5" x14ac:dyDescent="0.35"/>
  <cols>
    <col min="1" max="1" width="46" style="31" customWidth="1"/>
    <col min="2" max="3" width="14.33203125" style="48" customWidth="1"/>
    <col min="4" max="4" width="11.9140625" style="31" customWidth="1"/>
    <col min="5" max="7" width="11" style="31"/>
    <col min="8" max="8" width="13.08203125" style="31" bestFit="1" customWidth="1"/>
    <col min="9" max="10" width="12.25" style="31" bestFit="1" customWidth="1"/>
    <col min="11" max="11" width="11.6640625" style="31" bestFit="1" customWidth="1"/>
    <col min="12" max="13" width="11" style="31"/>
    <col min="14" max="14" width="12.08203125" style="31" bestFit="1" customWidth="1"/>
    <col min="15" max="15" width="12.08203125" style="90" bestFit="1" customWidth="1"/>
    <col min="16" max="16384" width="11" style="31"/>
  </cols>
  <sheetData>
    <row r="1" spans="1:15" ht="18" x14ac:dyDescent="0.35">
      <c r="A1" s="81" t="s">
        <v>21</v>
      </c>
    </row>
    <row r="2" spans="1:15" x14ac:dyDescent="0.35">
      <c r="A2" s="70"/>
    </row>
    <row r="3" spans="1:15" ht="36" x14ac:dyDescent="0.35">
      <c r="A3" s="86" t="s">
        <v>233</v>
      </c>
    </row>
    <row r="4" spans="1:15" x14ac:dyDescent="0.35">
      <c r="A4" s="33" t="s">
        <v>149</v>
      </c>
    </row>
    <row r="5" spans="1:15" x14ac:dyDescent="0.35">
      <c r="A5" s="33"/>
      <c r="B5" s="99"/>
    </row>
    <row r="6" spans="1:15" x14ac:dyDescent="0.35">
      <c r="B6" s="88">
        <v>2012</v>
      </c>
      <c r="C6" s="88">
        <v>2013</v>
      </c>
      <c r="D6" s="88">
        <v>2014</v>
      </c>
      <c r="E6" s="88">
        <v>2015</v>
      </c>
      <c r="F6" s="88">
        <v>2016</v>
      </c>
      <c r="G6" s="88">
        <v>2017</v>
      </c>
      <c r="H6" s="88">
        <v>2018</v>
      </c>
      <c r="I6" s="88">
        <v>2019</v>
      </c>
      <c r="J6" s="88">
        <v>2020</v>
      </c>
      <c r="K6" s="88">
        <v>2021</v>
      </c>
      <c r="L6" s="88">
        <v>2022</v>
      </c>
      <c r="M6" s="88">
        <v>2023</v>
      </c>
      <c r="N6" s="88">
        <v>2024</v>
      </c>
    </row>
    <row r="8" spans="1:15" x14ac:dyDescent="0.35">
      <c r="A8" s="68"/>
    </row>
    <row r="9" spans="1:15" s="34" customFormat="1" x14ac:dyDescent="0.35">
      <c r="A9" s="44" t="s">
        <v>234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1300157.5919999999</v>
      </c>
      <c r="N9" s="30">
        <v>1542089.858</v>
      </c>
      <c r="O9" s="91"/>
    </row>
    <row r="10" spans="1:15" x14ac:dyDescent="0.35">
      <c r="A10" s="71" t="s">
        <v>236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2">
        <v>-889903.65837999992</v>
      </c>
      <c r="M10" s="72">
        <v>-1098947.1138229999</v>
      </c>
      <c r="N10" s="72">
        <v>-1317806.5379999999</v>
      </c>
    </row>
    <row r="11" spans="1:15" s="34" customFormat="1" x14ac:dyDescent="0.35">
      <c r="A11" s="84" t="s">
        <v>235</v>
      </c>
      <c r="B11" s="75">
        <v>146562.14953300002</v>
      </c>
      <c r="C11" s="75">
        <v>142093</v>
      </c>
      <c r="D11" s="75">
        <v>157696</v>
      </c>
      <c r="E11" s="75">
        <v>162773.05797936523</v>
      </c>
      <c r="F11" s="75">
        <v>144594</v>
      </c>
      <c r="G11" s="75">
        <v>145212</v>
      </c>
      <c r="H11" s="75">
        <v>140693</v>
      </c>
      <c r="I11" s="75">
        <v>142937</v>
      </c>
      <c r="J11" s="75">
        <v>128203</v>
      </c>
      <c r="K11" s="75">
        <v>155171.91806</v>
      </c>
      <c r="L11" s="85">
        <v>178208.48379099989</v>
      </c>
      <c r="M11" s="85">
        <v>201210.47817700004</v>
      </c>
      <c r="N11" s="85">
        <v>224283.32</v>
      </c>
      <c r="O11" s="91"/>
    </row>
    <row r="12" spans="1:1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 x14ac:dyDescent="0.35">
      <c r="A13" s="44" t="s">
        <v>237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9958.1239999999998</v>
      </c>
      <c r="N13" s="30">
        <v>3061.2510000000002</v>
      </c>
    </row>
    <row r="14" spans="1:15" x14ac:dyDescent="0.35">
      <c r="A14" s="49" t="s">
        <v>238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-102265.679304</v>
      </c>
      <c r="M14" s="30">
        <v>-120459.788317</v>
      </c>
      <c r="N14" s="30">
        <v>-133749.07999999999</v>
      </c>
    </row>
    <row r="15" spans="1:15" x14ac:dyDescent="0.35">
      <c r="A15" s="44" t="s">
        <v>239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16662.138999999999</v>
      </c>
      <c r="N15" s="30">
        <v>17049.236000000001</v>
      </c>
    </row>
    <row r="16" spans="1:15" x14ac:dyDescent="0.35">
      <c r="A16" s="50" t="s">
        <v>240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-31310.62</v>
      </c>
      <c r="N16" s="30">
        <v>-45719.195</v>
      </c>
    </row>
    <row r="17" spans="1:15" x14ac:dyDescent="0.35">
      <c r="A17" s="50" t="s">
        <v>241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-4332.7139999999999</v>
      </c>
      <c r="N17" s="30">
        <v>-2590.0349999999999</v>
      </c>
    </row>
    <row r="18" spans="1:15" x14ac:dyDescent="0.35">
      <c r="A18" s="51" t="s">
        <v>242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-3398.2539999999999</v>
      </c>
      <c r="N18" s="30">
        <v>186.76</v>
      </c>
    </row>
    <row r="19" spans="1:15" ht="13.5" customHeight="1" x14ac:dyDescent="0.35">
      <c r="A19" s="73" t="s">
        <v>243</v>
      </c>
      <c r="B19" s="72">
        <v>-11055.618831280803</v>
      </c>
      <c r="C19" s="72">
        <v>-9861</v>
      </c>
      <c r="D19" s="72">
        <v>-5086</v>
      </c>
      <c r="E19" s="72">
        <v>-10150</v>
      </c>
      <c r="F19" s="72">
        <v>-14458</v>
      </c>
      <c r="G19" s="72">
        <v>-10678</v>
      </c>
      <c r="H19" s="72">
        <v>-10263</v>
      </c>
      <c r="I19" s="72">
        <v>-14430</v>
      </c>
      <c r="J19" s="72">
        <v>-28994</v>
      </c>
      <c r="K19" s="72">
        <v>-9443</v>
      </c>
      <c r="L19" s="72">
        <v>-10512.647000000001</v>
      </c>
      <c r="M19" s="72">
        <v>-13662.933999999999</v>
      </c>
      <c r="N19" s="72">
        <v>-9879.1869999999999</v>
      </c>
    </row>
    <row r="20" spans="1:15" x14ac:dyDescent="0.35">
      <c r="A20" s="38" t="s">
        <v>244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-146544.04731700002</v>
      </c>
      <c r="N20" s="39">
        <v>-171577.46</v>
      </c>
    </row>
    <row r="21" spans="1:15" x14ac:dyDescent="0.35">
      <c r="A21" s="50" t="s">
        <v>245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54643.934000000001</v>
      </c>
      <c r="N21" s="30">
        <v>52705.86</v>
      </c>
    </row>
    <row r="22" spans="1:15" s="34" customFormat="1" ht="21" customHeight="1" x14ac:dyDescent="0.35">
      <c r="A22" s="73" t="s">
        <v>246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2">
        <v>-17942.687999999998</v>
      </c>
      <c r="M22" s="72">
        <v>-15925.081</v>
      </c>
      <c r="N22" s="72">
        <v>-19979.121999999999</v>
      </c>
      <c r="O22" s="91"/>
    </row>
    <row r="23" spans="1:15" x14ac:dyDescent="0.35">
      <c r="A23" s="38" t="s">
        <v>247</v>
      </c>
      <c r="B23" s="75">
        <v>48939.549814719197</v>
      </c>
      <c r="C23" s="75">
        <v>69735</v>
      </c>
      <c r="D23" s="75">
        <v>51436</v>
      </c>
      <c r="E23" s="75">
        <v>47545</v>
      </c>
      <c r="F23" s="75">
        <v>31927</v>
      </c>
      <c r="G23" s="75">
        <v>70032</v>
      </c>
      <c r="H23" s="75">
        <v>11118</v>
      </c>
      <c r="I23" s="75">
        <v>24480</v>
      </c>
      <c r="J23" s="75">
        <v>1774</v>
      </c>
      <c r="K23" s="75">
        <v>36343</v>
      </c>
      <c r="L23" s="39">
        <v>36766.315000000002</v>
      </c>
      <c r="M23" s="39">
        <v>38718.853000000003</v>
      </c>
      <c r="N23" s="39">
        <v>32726.738000000001</v>
      </c>
    </row>
    <row r="24" spans="1:15" s="34" customFormat="1" x14ac:dyDescent="0.35">
      <c r="A24" s="71" t="s">
        <v>248</v>
      </c>
      <c r="B24" s="72">
        <v>3349.9657147191988</v>
      </c>
      <c r="C24" s="72">
        <v>3304</v>
      </c>
      <c r="D24" s="72">
        <v>3897</v>
      </c>
      <c r="E24" s="72">
        <v>4694</v>
      </c>
      <c r="F24" s="72">
        <v>5531</v>
      </c>
      <c r="G24" s="72">
        <v>5136</v>
      </c>
      <c r="H24" s="72">
        <v>432</v>
      </c>
      <c r="I24" s="72">
        <v>1373</v>
      </c>
      <c r="J24" s="72">
        <v>1314</v>
      </c>
      <c r="K24" s="72">
        <v>1478</v>
      </c>
      <c r="L24" s="72">
        <v>1264.675</v>
      </c>
      <c r="M24" s="72">
        <v>567.98099999999999</v>
      </c>
      <c r="N24" s="72">
        <v>825.99099999999999</v>
      </c>
      <c r="O24" s="91"/>
    </row>
    <row r="25" spans="1:15" x14ac:dyDescent="0.35">
      <c r="A25" s="82" t="s">
        <v>249</v>
      </c>
      <c r="B25" s="83">
        <v>45589.5841</v>
      </c>
      <c r="C25" s="83">
        <v>66431</v>
      </c>
      <c r="D25" s="83">
        <v>47539</v>
      </c>
      <c r="E25" s="83">
        <v>42851</v>
      </c>
      <c r="F25" s="83">
        <v>26396</v>
      </c>
      <c r="G25" s="83">
        <v>64896</v>
      </c>
      <c r="H25" s="83">
        <v>10685</v>
      </c>
      <c r="I25" s="83">
        <v>23107</v>
      </c>
      <c r="J25" s="83">
        <v>460</v>
      </c>
      <c r="K25" s="83">
        <v>34864</v>
      </c>
      <c r="L25" s="83">
        <v>35501.64</v>
      </c>
      <c r="M25" s="83">
        <v>38150.872000000003</v>
      </c>
      <c r="N25" s="83">
        <v>31900.746999999999</v>
      </c>
      <c r="O25" s="92"/>
    </row>
    <row r="26" spans="1:15" x14ac:dyDescent="0.35">
      <c r="B26" s="52"/>
      <c r="C26" s="52"/>
      <c r="D26" s="52"/>
      <c r="O26" s="92"/>
    </row>
    <row r="27" spans="1:15" x14ac:dyDescent="0.35">
      <c r="B27" s="52"/>
      <c r="C27" s="52"/>
      <c r="D27" s="52"/>
      <c r="O27" s="92"/>
    </row>
    <row r="28" spans="1:15" ht="8.4" customHeight="1" x14ac:dyDescent="0.45">
      <c r="A28" s="53"/>
      <c r="D28" s="48"/>
      <c r="O28" s="92"/>
    </row>
    <row r="29" spans="1:15" ht="18" x14ac:dyDescent="0.35">
      <c r="A29" s="86" t="s">
        <v>250</v>
      </c>
      <c r="D29" s="48"/>
      <c r="O29" s="92"/>
    </row>
    <row r="30" spans="1:15" ht="15.5" x14ac:dyDescent="0.35">
      <c r="A30" s="43" t="s">
        <v>149</v>
      </c>
      <c r="D30" s="48"/>
      <c r="O30" s="92"/>
    </row>
    <row r="31" spans="1:15" ht="15.5" x14ac:dyDescent="0.35">
      <c r="A31" s="43"/>
      <c r="D31" s="48"/>
      <c r="O31" s="92"/>
    </row>
    <row r="32" spans="1:15" x14ac:dyDescent="0.35">
      <c r="B32" s="88">
        <v>2012</v>
      </c>
      <c r="C32" s="88">
        <v>2013</v>
      </c>
      <c r="D32" s="88">
        <v>2014</v>
      </c>
      <c r="E32" s="88">
        <v>2015</v>
      </c>
      <c r="F32" s="88">
        <v>2016</v>
      </c>
      <c r="G32" s="88">
        <v>2017</v>
      </c>
      <c r="H32" s="88">
        <v>2018</v>
      </c>
      <c r="I32" s="88">
        <v>2019</v>
      </c>
      <c r="J32" s="88">
        <v>2020</v>
      </c>
      <c r="K32" s="88">
        <v>2021</v>
      </c>
      <c r="L32" s="88">
        <v>2022</v>
      </c>
      <c r="M32" s="88">
        <v>2023</v>
      </c>
      <c r="N32" s="88">
        <v>2024</v>
      </c>
      <c r="O32" s="92"/>
    </row>
    <row r="33" spans="1:15" x14ac:dyDescent="0.35">
      <c r="A33" s="34" t="s">
        <v>251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92"/>
    </row>
    <row r="34" spans="1:15" x14ac:dyDescent="0.35">
      <c r="A34" s="54" t="s">
        <v>252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622742.06449600006</v>
      </c>
      <c r="M34" s="39">
        <v>751248.42481599993</v>
      </c>
      <c r="N34" s="39">
        <v>872963.13376299979</v>
      </c>
      <c r="O34" s="92"/>
    </row>
    <row r="35" spans="1:15" x14ac:dyDescent="0.35">
      <c r="A35" s="40" t="s">
        <v>135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160297.48714700001</v>
      </c>
      <c r="M35" s="30">
        <v>176692.41834799998</v>
      </c>
      <c r="N35" s="30">
        <v>209149.75675799989</v>
      </c>
      <c r="O35" s="92"/>
    </row>
    <row r="36" spans="1:15" x14ac:dyDescent="0.35">
      <c r="A36" s="40" t="s">
        <v>136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84884.122380760033</v>
      </c>
      <c r="J36" s="30">
        <v>70455.147523088672</v>
      </c>
      <c r="K36" s="30">
        <v>81919.291194599034</v>
      </c>
      <c r="L36" s="30">
        <v>116914.5743887593</v>
      </c>
      <c r="M36" s="30">
        <v>112624.49772512959</v>
      </c>
      <c r="N36" s="30">
        <v>125139.88878999997</v>
      </c>
      <c r="O36" s="92"/>
    </row>
    <row r="37" spans="1:15" ht="17.25" customHeight="1" x14ac:dyDescent="0.35">
      <c r="A37" s="40" t="s">
        <v>147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219556.22473623999</v>
      </c>
      <c r="J37" s="30">
        <v>229703.73293391132</v>
      </c>
      <c r="K37" s="30">
        <v>320677.66205940093</v>
      </c>
      <c r="L37" s="30">
        <v>345530.0029602407</v>
      </c>
      <c r="M37" s="30">
        <v>461931.50874287041</v>
      </c>
      <c r="N37" s="30">
        <v>538673.4882149999</v>
      </c>
      <c r="O37" s="92"/>
    </row>
    <row r="38" spans="1:15" x14ac:dyDescent="0.35">
      <c r="A38" s="65" t="s">
        <v>236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-517438.61454899999</v>
      </c>
      <c r="M38" s="30">
        <v>-635831.55253599992</v>
      </c>
      <c r="N38" s="30">
        <v>-744796.49088900001</v>
      </c>
      <c r="O38" s="92"/>
    </row>
    <row r="39" spans="1:15" x14ac:dyDescent="0.35">
      <c r="A39" s="54" t="s">
        <v>235</v>
      </c>
      <c r="B39" s="75">
        <v>81844.816572000069</v>
      </c>
      <c r="C39" s="75">
        <v>79111.002305000147</v>
      </c>
      <c r="D39" s="75">
        <v>77541.291126000084</v>
      </c>
      <c r="E39" s="75">
        <v>88160.860623999935</v>
      </c>
      <c r="F39" s="75">
        <v>89940.863581999918</v>
      </c>
      <c r="G39" s="75">
        <v>95110.925663999951</v>
      </c>
      <c r="H39" s="75">
        <v>88805.897613419816</v>
      </c>
      <c r="I39" s="75">
        <v>89220.914957999892</v>
      </c>
      <c r="J39" s="75">
        <v>75401.755005999978</v>
      </c>
      <c r="K39" s="75">
        <v>96390.532427999904</v>
      </c>
      <c r="L39" s="75">
        <v>105303.44994699994</v>
      </c>
      <c r="M39" s="75">
        <v>115416.87228000007</v>
      </c>
      <c r="N39" s="75">
        <v>128166.64287399978</v>
      </c>
      <c r="O39" s="92"/>
    </row>
    <row r="40" spans="1:15" x14ac:dyDescent="0.35">
      <c r="A40" s="65" t="s">
        <v>238</v>
      </c>
      <c r="B40" s="72">
        <v>-29948.727104999991</v>
      </c>
      <c r="C40" s="72">
        <v>-29936.432100000002</v>
      </c>
      <c r="D40" s="72">
        <v>-32530.263953000016</v>
      </c>
      <c r="E40" s="72">
        <v>-37399.109041000011</v>
      </c>
      <c r="F40" s="72">
        <v>-41252.101879000009</v>
      </c>
      <c r="G40" s="72">
        <v>-44938.266941999995</v>
      </c>
      <c r="H40" s="72">
        <v>-45735.533664999988</v>
      </c>
      <c r="I40" s="72">
        <v>-47659.824503000003</v>
      </c>
      <c r="J40" s="72">
        <v>-40806.003765999994</v>
      </c>
      <c r="K40" s="72">
        <v>-45020.471087999991</v>
      </c>
      <c r="L40" s="72">
        <v>-56812.723176</v>
      </c>
      <c r="M40" s="72">
        <v>-72456.637998000006</v>
      </c>
      <c r="N40" s="72">
        <v>-78316.509443000017</v>
      </c>
      <c r="O40" s="92"/>
    </row>
    <row r="41" spans="1:15" x14ac:dyDescent="0.35">
      <c r="A41" s="54" t="s">
        <v>253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41561.090454999889</v>
      </c>
      <c r="J41" s="39">
        <v>34595.751239999983</v>
      </c>
      <c r="K41" s="39">
        <v>51370.061339999913</v>
      </c>
      <c r="L41" s="39">
        <v>48490.726770999943</v>
      </c>
      <c r="M41" s="39">
        <v>42960.23428200007</v>
      </c>
      <c r="N41" s="39">
        <v>49850.133430999762</v>
      </c>
      <c r="O41" s="92"/>
    </row>
    <row r="42" spans="1:15" x14ac:dyDescent="0.35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73832.447298999992</v>
      </c>
      <c r="M42" s="39">
        <v>68993.494973999987</v>
      </c>
      <c r="N42" s="39">
        <v>77729.281886999815</v>
      </c>
      <c r="O42" s="92"/>
    </row>
    <row r="43" spans="1:15" x14ac:dyDescent="0.35">
      <c r="A43" s="56" t="s">
        <v>254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9.5061915846550479E-2</v>
      </c>
      <c r="J43" s="57">
        <v>8.1670501001703866E-2</v>
      </c>
      <c r="K43" s="57">
        <v>9.5550049524653707E-2</v>
      </c>
      <c r="L43" s="57">
        <v>7.7866470783926625E-2</v>
      </c>
      <c r="M43" s="57">
        <v>5.7185123938891635E-2</v>
      </c>
      <c r="N43" s="57">
        <v>5.7000000000000002E-2</v>
      </c>
      <c r="O43" s="92"/>
    </row>
    <row r="44" spans="1:15" x14ac:dyDescent="0.35">
      <c r="A44" s="56" t="s">
        <v>255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0.11856023787112301</v>
      </c>
      <c r="M44" s="57">
        <v>9.1838455422915882E-2</v>
      </c>
      <c r="N44" s="57">
        <v>8.8999999999999996E-2</v>
      </c>
      <c r="O44" s="92"/>
    </row>
    <row r="45" spans="1:15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92"/>
    </row>
    <row r="46" spans="1:15" x14ac:dyDescent="0.35">
      <c r="A46" s="59" t="s">
        <v>256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92"/>
    </row>
    <row r="47" spans="1:15" x14ac:dyDescent="0.35">
      <c r="A47" s="54" t="s">
        <v>252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95424.440127000009</v>
      </c>
      <c r="M47" s="39">
        <v>105232.808406</v>
      </c>
      <c r="N47" s="39">
        <v>134861.44468800002</v>
      </c>
      <c r="O47" s="92"/>
    </row>
    <row r="48" spans="1:15" x14ac:dyDescent="0.35">
      <c r="A48" s="40" t="s">
        <v>135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22233.538911</v>
      </c>
      <c r="M48" s="30">
        <v>24903.427101000001</v>
      </c>
      <c r="N48" s="30">
        <v>38144.158383999995</v>
      </c>
      <c r="O48" s="92"/>
    </row>
    <row r="49" spans="1:15" x14ac:dyDescent="0.35">
      <c r="A49" s="40" t="s">
        <v>136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73190.901216000013</v>
      </c>
      <c r="M49" s="30">
        <v>80329.381305000003</v>
      </c>
      <c r="N49" s="30">
        <v>96717.286304000023</v>
      </c>
      <c r="O49" s="92"/>
    </row>
    <row r="50" spans="1:15" x14ac:dyDescent="0.35">
      <c r="A50" s="40" t="s">
        <v>147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92"/>
    </row>
    <row r="51" spans="1:15" x14ac:dyDescent="0.35">
      <c r="A51" s="65" t="s">
        <v>236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-76596.258148999987</v>
      </c>
      <c r="M51" s="30">
        <v>-86248.783788000001</v>
      </c>
      <c r="N51" s="30">
        <v>-110136.53841400002</v>
      </c>
      <c r="O51" s="92"/>
    </row>
    <row r="52" spans="1:15" x14ac:dyDescent="0.35">
      <c r="A52" s="54" t="s">
        <v>235</v>
      </c>
      <c r="B52" s="75">
        <v>6284.1606220000012</v>
      </c>
      <c r="C52" s="75">
        <v>9713.4099009506863</v>
      </c>
      <c r="D52" s="75">
        <v>11240.316595718017</v>
      </c>
      <c r="E52" s="75">
        <v>9979.6152459954956</v>
      </c>
      <c r="F52" s="75">
        <v>9129.7018679955963</v>
      </c>
      <c r="G52" s="75">
        <v>12832.619982999982</v>
      </c>
      <c r="H52" s="75">
        <v>13256.707994</v>
      </c>
      <c r="I52" s="75">
        <v>11957.673117000002</v>
      </c>
      <c r="J52" s="75">
        <v>16192.714167999964</v>
      </c>
      <c r="K52" s="75">
        <v>15761.751755999994</v>
      </c>
      <c r="L52" s="75">
        <v>18828.181978000022</v>
      </c>
      <c r="M52" s="75">
        <v>18984.02461800001</v>
      </c>
      <c r="N52" s="75">
        <v>24724.906273999994</v>
      </c>
      <c r="O52" s="92"/>
    </row>
    <row r="53" spans="1:15" x14ac:dyDescent="0.35">
      <c r="A53" s="65" t="s">
        <v>238</v>
      </c>
      <c r="B53" s="72">
        <v>-5330.1761939999997</v>
      </c>
      <c r="C53" s="72">
        <v>-4555.5584030000009</v>
      </c>
      <c r="D53" s="72">
        <v>-5065.2640885300025</v>
      </c>
      <c r="E53" s="72">
        <v>-4501.8926429976</v>
      </c>
      <c r="F53" s="72">
        <v>-4672.4777169999998</v>
      </c>
      <c r="G53" s="72">
        <v>-7575.7051720000018</v>
      </c>
      <c r="H53" s="72">
        <v>-8523.9809209999985</v>
      </c>
      <c r="I53" s="72">
        <v>-8298.9765710000011</v>
      </c>
      <c r="J53" s="72">
        <v>-9338.5319190000009</v>
      </c>
      <c r="K53" s="72">
        <v>-8990.4742009999991</v>
      </c>
      <c r="L53" s="72">
        <v>-10114.253966999999</v>
      </c>
      <c r="M53" s="72">
        <v>-10670.589871</v>
      </c>
      <c r="N53" s="72">
        <v>-13643.857779</v>
      </c>
      <c r="O53" s="92"/>
    </row>
    <row r="54" spans="1:15" x14ac:dyDescent="0.35">
      <c r="A54" s="54" t="s">
        <v>253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8713.92801100002</v>
      </c>
      <c r="M54" s="39">
        <v>8313.4347470000102</v>
      </c>
      <c r="N54" s="39">
        <v>11081.048494999994</v>
      </c>
      <c r="O54" s="92"/>
    </row>
    <row r="55" spans="1:15" x14ac:dyDescent="0.35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12902.642901000007</v>
      </c>
      <c r="M55" s="39">
        <v>13002.866781000001</v>
      </c>
      <c r="N55" s="39">
        <v>16431.492207999981</v>
      </c>
      <c r="O55" s="92"/>
    </row>
    <row r="56" spans="1:15" x14ac:dyDescent="0.35">
      <c r="A56" s="56" t="s">
        <v>254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9.13175702095049E-2</v>
      </c>
      <c r="M56" s="57">
        <v>7.9000407505289083E-2</v>
      </c>
      <c r="N56" s="57">
        <v>8.2000000000000003E-2</v>
      </c>
      <c r="O56" s="92"/>
    </row>
    <row r="57" spans="1:15" x14ac:dyDescent="0.35">
      <c r="A57" s="56" t="s">
        <v>255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0.13521318944945268</v>
      </c>
      <c r="M57" s="57">
        <v>0.12356286008098805</v>
      </c>
      <c r="N57" s="57">
        <v>0.122</v>
      </c>
      <c r="O57" s="92"/>
    </row>
    <row r="58" spans="1:15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92"/>
    </row>
    <row r="59" spans="1:15" x14ac:dyDescent="0.35">
      <c r="A59" s="59" t="s">
        <v>257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92"/>
    </row>
    <row r="60" spans="1:15" x14ac:dyDescent="0.35">
      <c r="A60" s="54" t="s">
        <v>252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88795.769048999995</v>
      </c>
      <c r="M60" s="39">
        <v>114247.170833</v>
      </c>
      <c r="N60" s="39">
        <v>135917.48264300002</v>
      </c>
      <c r="O60" s="92"/>
    </row>
    <row r="61" spans="1:15" x14ac:dyDescent="0.35">
      <c r="A61" s="40" t="s">
        <v>135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42272.546560000003</v>
      </c>
      <c r="M61" s="30">
        <v>52567.432854999999</v>
      </c>
      <c r="N61" s="30">
        <v>69434.625089000008</v>
      </c>
      <c r="O61" s="92"/>
    </row>
    <row r="62" spans="1:15" x14ac:dyDescent="0.35">
      <c r="A62" s="40" t="s">
        <v>136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46523.222488999992</v>
      </c>
      <c r="M62" s="30">
        <v>61679.737977999997</v>
      </c>
      <c r="N62" s="30">
        <v>66482.857554000002</v>
      </c>
      <c r="O62" s="92"/>
    </row>
    <row r="63" spans="1:15" x14ac:dyDescent="0.35">
      <c r="A63" s="40" t="s">
        <v>147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92"/>
    </row>
    <row r="64" spans="1:15" x14ac:dyDescent="0.35">
      <c r="A64" s="65" t="s">
        <v>236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-68331.461385000002</v>
      </c>
      <c r="M64" s="30">
        <v>-91230.069076</v>
      </c>
      <c r="N64" s="30">
        <v>-109276.23664800002</v>
      </c>
      <c r="O64" s="92"/>
    </row>
    <row r="65" spans="1:15" x14ac:dyDescent="0.35">
      <c r="A65" s="54" t="s">
        <v>235</v>
      </c>
      <c r="B65" s="75">
        <v>15868.049849000003</v>
      </c>
      <c r="C65" s="75">
        <v>17371.852407000002</v>
      </c>
      <c r="D65" s="75">
        <v>22715.174173459993</v>
      </c>
      <c r="E65" s="75">
        <v>25019.780093000001</v>
      </c>
      <c r="F65" s="75">
        <v>24485.318416000002</v>
      </c>
      <c r="G65" s="75">
        <v>20008.15671500003</v>
      </c>
      <c r="H65" s="75">
        <v>17288.019164000012</v>
      </c>
      <c r="I65" s="75">
        <v>12234.528378999988</v>
      </c>
      <c r="J65" s="75">
        <v>15460.420895999998</v>
      </c>
      <c r="K65" s="75">
        <v>17769.412377999994</v>
      </c>
      <c r="L65" s="75">
        <v>20464.307663999993</v>
      </c>
      <c r="M65" s="75">
        <v>23017.101756999997</v>
      </c>
      <c r="N65" s="75">
        <v>26641.245995000005</v>
      </c>
      <c r="O65" s="92"/>
    </row>
    <row r="66" spans="1:15" x14ac:dyDescent="0.35">
      <c r="A66" s="65" t="s">
        <v>238</v>
      </c>
      <c r="B66" s="72">
        <v>-7417.0990599999986</v>
      </c>
      <c r="C66" s="72">
        <v>-7472.7834289999983</v>
      </c>
      <c r="D66" s="72">
        <v>-8127.5497539999988</v>
      </c>
      <c r="E66" s="72">
        <v>-8888.8230899999999</v>
      </c>
      <c r="F66" s="72">
        <v>-8640.7273540000006</v>
      </c>
      <c r="G66" s="72">
        <v>-8496.8571890000021</v>
      </c>
      <c r="H66" s="72">
        <v>-8171.9556490000004</v>
      </c>
      <c r="I66" s="72">
        <v>-6967.3984279999986</v>
      </c>
      <c r="J66" s="72">
        <v>-8339.551970999999</v>
      </c>
      <c r="K66" s="72">
        <v>-8233.419380000003</v>
      </c>
      <c r="L66" s="72">
        <v>-10979.976617</v>
      </c>
      <c r="M66" s="72">
        <v>-12802.970606000001</v>
      </c>
      <c r="N66" s="72">
        <v>-15553.918694000002</v>
      </c>
      <c r="O66" s="92"/>
    </row>
    <row r="67" spans="1:15" x14ac:dyDescent="0.35">
      <c r="A67" s="54" t="s">
        <v>253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9484.3310469999942</v>
      </c>
      <c r="M67" s="39">
        <v>10214.131150999994</v>
      </c>
      <c r="N67" s="39">
        <v>11087.327301000003</v>
      </c>
      <c r="O67" s="92"/>
    </row>
    <row r="68" spans="1:15" x14ac:dyDescent="0.35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13282.656647000007</v>
      </c>
      <c r="M68" s="39">
        <v>14197.576464000007</v>
      </c>
      <c r="N68" s="39">
        <v>18943.552202000006</v>
      </c>
      <c r="O68" s="92"/>
    </row>
    <row r="69" spans="1:15" x14ac:dyDescent="0.35">
      <c r="A69" s="56" t="s">
        <v>254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0.10681061889070721</v>
      </c>
      <c r="M69" s="57">
        <v>8.9403799468526265E-2</v>
      </c>
      <c r="N69" s="57">
        <v>8.2000000000000003E-2</v>
      </c>
      <c r="O69" s="92"/>
    </row>
    <row r="70" spans="1:15" x14ac:dyDescent="0.35">
      <c r="A70" s="56" t="s">
        <v>255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0.14958659392510318</v>
      </c>
      <c r="M70" s="57">
        <v>0.12427070500286799</v>
      </c>
      <c r="N70" s="57">
        <v>0.13900000000000001</v>
      </c>
      <c r="O70" s="92"/>
    </row>
    <row r="71" spans="1:15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92"/>
    </row>
    <row r="72" spans="1:15" x14ac:dyDescent="0.35">
      <c r="A72" s="59" t="s">
        <v>139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92"/>
    </row>
    <row r="73" spans="1:15" x14ac:dyDescent="0.35">
      <c r="A73" s="54" t="s">
        <v>252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267178.56007599999</v>
      </c>
      <c r="M73" s="39">
        <v>338303.165553</v>
      </c>
      <c r="N73" s="39">
        <v>411823.45496</v>
      </c>
      <c r="O73" s="92"/>
    </row>
    <row r="74" spans="1:15" x14ac:dyDescent="0.35">
      <c r="A74" s="40" t="s">
        <v>135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147296.81189000001</v>
      </c>
      <c r="M74" s="30">
        <v>179617.53600369999</v>
      </c>
      <c r="N74" s="30">
        <v>202550.13041399998</v>
      </c>
      <c r="O74" s="92"/>
    </row>
    <row r="75" spans="1:15" x14ac:dyDescent="0.35">
      <c r="A75" s="40" t="s">
        <v>136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119881.74818600004</v>
      </c>
      <c r="M75" s="30">
        <v>158685.62954930001</v>
      </c>
      <c r="N75" s="30">
        <v>209273.32454600002</v>
      </c>
      <c r="O75" s="92"/>
    </row>
    <row r="76" spans="1:15" x14ac:dyDescent="0.35">
      <c r="A76" s="40" t="s">
        <v>147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92"/>
    </row>
    <row r="77" spans="1:15" x14ac:dyDescent="0.35">
      <c r="A77" s="65" t="s">
        <v>236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-233566.02498000005</v>
      </c>
      <c r="M77" s="30">
        <v>-294510.66824800003</v>
      </c>
      <c r="N77" s="30">
        <v>-367072.93013199995</v>
      </c>
      <c r="O77" s="92"/>
    </row>
    <row r="78" spans="1:15" x14ac:dyDescent="0.35">
      <c r="A78" s="54" t="s">
        <v>235</v>
      </c>
      <c r="B78" s="75">
        <v>42565.907122000106</v>
      </c>
      <c r="C78" s="75">
        <v>35895.881047999937</v>
      </c>
      <c r="D78" s="75">
        <v>46199.845811999883</v>
      </c>
      <c r="E78" s="75">
        <v>39613.536824365248</v>
      </c>
      <c r="F78" s="75">
        <v>21037.741315000021</v>
      </c>
      <c r="G78" s="75">
        <v>17260.117557999991</v>
      </c>
      <c r="H78" s="75">
        <v>21342.405138000096</v>
      </c>
      <c r="I78" s="75">
        <v>29524.716238999907</v>
      </c>
      <c r="J78" s="75">
        <v>21147.63454799998</v>
      </c>
      <c r="K78" s="75">
        <v>25250.931574999973</v>
      </c>
      <c r="L78" s="75">
        <v>33612.535095999985</v>
      </c>
      <c r="M78" s="75">
        <v>43792.497304999975</v>
      </c>
      <c r="N78" s="75">
        <v>44750.524828000052</v>
      </c>
      <c r="O78" s="92"/>
    </row>
    <row r="79" spans="1:15" x14ac:dyDescent="0.35">
      <c r="A79" s="65" t="s">
        <v>238</v>
      </c>
      <c r="B79" s="72">
        <v>-18309.691633999995</v>
      </c>
      <c r="C79" s="72">
        <v>-16293.334692999999</v>
      </c>
      <c r="D79" s="72">
        <v>-23906.170001000002</v>
      </c>
      <c r="E79" s="72">
        <v>-18836.057979365243</v>
      </c>
      <c r="F79" s="72">
        <v>-26727.272780999992</v>
      </c>
      <c r="G79" s="72">
        <v>-24692.043141000002</v>
      </c>
      <c r="H79" s="72">
        <v>-22509.602564000001</v>
      </c>
      <c r="I79" s="72">
        <v>-26542.235631000003</v>
      </c>
      <c r="J79" s="72">
        <v>-21554.458749999991</v>
      </c>
      <c r="K79" s="72">
        <v>-20465.76350099999</v>
      </c>
      <c r="L79" s="72">
        <v>-24358.734411999983</v>
      </c>
      <c r="M79" s="72">
        <v>-24529.592104000003</v>
      </c>
      <c r="N79" s="72">
        <v>-26234.794357999999</v>
      </c>
      <c r="O79" s="92"/>
    </row>
    <row r="80" spans="1:15" x14ac:dyDescent="0.35">
      <c r="A80" s="54" t="s">
        <v>253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9253.8006840000016</v>
      </c>
      <c r="M80" s="39">
        <v>19262.905200999976</v>
      </c>
      <c r="N80" s="39">
        <v>18515.730470000053</v>
      </c>
      <c r="O80" s="92"/>
    </row>
    <row r="81" spans="1:15" x14ac:dyDescent="0.35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20556.228176999994</v>
      </c>
      <c r="M81" s="39">
        <v>28783.784367999986</v>
      </c>
      <c r="N81" s="39">
        <v>30145.546364000002</v>
      </c>
      <c r="O81" s="92"/>
    </row>
    <row r="82" spans="1:15" x14ac:dyDescent="0.35">
      <c r="A82" s="56" t="s">
        <v>254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3.4635266697177057E-2</v>
      </c>
      <c r="M82" s="57">
        <v>5.6939772258743963E-2</v>
      </c>
      <c r="N82" s="57">
        <v>4.4999999999999998E-2</v>
      </c>
      <c r="O82" s="92"/>
    </row>
    <row r="83" spans="1:15" x14ac:dyDescent="0.35">
      <c r="A83" s="56" t="s">
        <v>255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7.6938165140019818E-2</v>
      </c>
      <c r="M83" s="57">
        <v>8.5082811214459639E-2</v>
      </c>
      <c r="N83" s="57">
        <v>7.2999999999999995E-2</v>
      </c>
      <c r="O83" s="92"/>
    </row>
    <row r="84" spans="1:15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92"/>
    </row>
    <row r="85" spans="1:15" ht="16.5" x14ac:dyDescent="0.35">
      <c r="A85" s="59" t="s">
        <v>258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92"/>
    </row>
    <row r="86" spans="1:15" x14ac:dyDescent="0.35">
      <c r="A86" s="54" t="s">
        <v>252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-8873.9663609999989</v>
      </c>
      <c r="N86" s="39">
        <v>-13475.657934000001</v>
      </c>
      <c r="O86" s="92"/>
    </row>
    <row r="87" spans="1:15" x14ac:dyDescent="0.35">
      <c r="A87" s="40" t="s">
        <v>135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-3729.3793319999995</v>
      </c>
      <c r="N87" s="30">
        <v>-5254.9829829999999</v>
      </c>
      <c r="O87" s="92"/>
    </row>
    <row r="88" spans="1:15" x14ac:dyDescent="0.35">
      <c r="A88" s="40" t="s">
        <v>136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-5144.5870290000003</v>
      </c>
      <c r="N88" s="30">
        <v>-8220.6749510000009</v>
      </c>
      <c r="O88" s="92"/>
    </row>
    <row r="89" spans="1:15" x14ac:dyDescent="0.35">
      <c r="A89" s="40" t="s">
        <v>147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N89" s="30">
        <v>0</v>
      </c>
      <c r="O89" s="92"/>
    </row>
    <row r="90" spans="1:15" x14ac:dyDescent="0.35">
      <c r="A90" s="65" t="s">
        <v>236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8873.9663609999989</v>
      </c>
      <c r="N90" s="30">
        <v>13475.657933999999</v>
      </c>
      <c r="O90" s="92"/>
    </row>
    <row r="91" spans="1:15" x14ac:dyDescent="0.35">
      <c r="A91" s="54" t="s">
        <v>235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>
        <v>0</v>
      </c>
      <c r="M91" s="75">
        <v>0</v>
      </c>
      <c r="N91" s="75">
        <v>0</v>
      </c>
      <c r="O91" s="92"/>
    </row>
    <row r="92" spans="1:15" x14ac:dyDescent="0.35">
      <c r="A92" s="65" t="s">
        <v>238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>
        <v>0</v>
      </c>
      <c r="M92" s="72">
        <v>0</v>
      </c>
      <c r="N92" s="72">
        <v>0</v>
      </c>
      <c r="O92" s="92"/>
    </row>
    <row r="93" spans="1:15" x14ac:dyDescent="0.35">
      <c r="A93" s="54" t="s">
        <v>253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0</v>
      </c>
      <c r="N93" s="39">
        <v>-1.8189894035458565E-12</v>
      </c>
      <c r="O93" s="92"/>
    </row>
    <row r="94" spans="1:15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>
        <v>0</v>
      </c>
      <c r="M94" s="39">
        <v>0</v>
      </c>
      <c r="N94" s="39">
        <v>0</v>
      </c>
      <c r="O94" s="92"/>
    </row>
    <row r="95" spans="1:15" x14ac:dyDescent="0.35">
      <c r="A95" s="56" t="s">
        <v>254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92"/>
    </row>
    <row r="96" spans="1:15" x14ac:dyDescent="0.35">
      <c r="A96" s="56" t="s">
        <v>255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92"/>
    </row>
    <row r="97" spans="1:15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92"/>
    </row>
    <row r="98" spans="1:15" x14ac:dyDescent="0.35">
      <c r="A98" s="59" t="s">
        <v>260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92"/>
    </row>
    <row r="99" spans="1:15" x14ac:dyDescent="0.35">
      <c r="A99" s="54" t="s">
        <v>252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1068112.153472</v>
      </c>
      <c r="M99" s="39">
        <v>1300157.6032469999</v>
      </c>
      <c r="N99" s="39">
        <v>1542089.8581199998</v>
      </c>
      <c r="O99" s="92"/>
    </row>
    <row r="100" spans="1:15" x14ac:dyDescent="0.35">
      <c r="A100" s="40" t="s">
        <v>135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369720.28894800006</v>
      </c>
      <c r="M100" s="30">
        <v>430051.43497569999</v>
      </c>
      <c r="N100" s="30">
        <v>514023.68766199995</v>
      </c>
      <c r="O100" s="92"/>
    </row>
    <row r="101" spans="1:15" x14ac:dyDescent="0.35">
      <c r="A101" s="40" t="s">
        <v>136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308397.49556576001</v>
      </c>
      <c r="J101" s="30">
        <v>250086.01510308863</v>
      </c>
      <c r="K101" s="30">
        <v>270145.89514659904</v>
      </c>
      <c r="L101" s="30">
        <v>352861.86156375933</v>
      </c>
      <c r="M101" s="30">
        <v>408174.65952842956</v>
      </c>
      <c r="N101" s="30">
        <v>489392.68224300002</v>
      </c>
      <c r="O101" s="92"/>
    </row>
    <row r="102" spans="1:15" x14ac:dyDescent="0.35">
      <c r="A102" s="40" t="s">
        <v>147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219556.22473623999</v>
      </c>
      <c r="J102" s="30">
        <v>229703.73293391132</v>
      </c>
      <c r="K102" s="30">
        <v>320677.66205940093</v>
      </c>
      <c r="L102" s="30">
        <v>345530.0029602407</v>
      </c>
      <c r="M102" s="30">
        <v>461931.50874287041</v>
      </c>
      <c r="N102" s="30">
        <v>538673.4882149999</v>
      </c>
      <c r="O102" s="92"/>
    </row>
    <row r="103" spans="1:15" x14ac:dyDescent="0.35">
      <c r="A103" s="65" t="s">
        <v>236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-889903.6787869999</v>
      </c>
      <c r="M103" s="30">
        <v>-1098947.2572869998</v>
      </c>
      <c r="N103" s="30">
        <v>-1317806.6881490001</v>
      </c>
      <c r="O103" s="92"/>
    </row>
    <row r="104" spans="1:15" x14ac:dyDescent="0.35">
      <c r="A104" s="54" t="s">
        <v>235</v>
      </c>
      <c r="B104" s="75">
        <v>146562.93416500016</v>
      </c>
      <c r="C104" s="75">
        <v>142092.14566095077</v>
      </c>
      <c r="D104" s="75">
        <v>157696.62770717801</v>
      </c>
      <c r="E104" s="75">
        <v>162773.79278736067</v>
      </c>
      <c r="F104" s="75">
        <v>144593.62518099553</v>
      </c>
      <c r="G104" s="75">
        <v>145211.81991999995</v>
      </c>
      <c r="H104" s="75">
        <v>140693.02990941994</v>
      </c>
      <c r="I104" s="75">
        <v>142937.8326929998</v>
      </c>
      <c r="J104" s="75">
        <v>128202.52461799992</v>
      </c>
      <c r="K104" s="75">
        <v>155172.62813699988</v>
      </c>
      <c r="L104" s="75">
        <v>178208.47468499994</v>
      </c>
      <c r="M104" s="75">
        <v>201210.49596000006</v>
      </c>
      <c r="N104" s="75">
        <v>224283.31997099984</v>
      </c>
      <c r="O104" s="92"/>
    </row>
    <row r="105" spans="1:15" x14ac:dyDescent="0.35">
      <c r="A105" s="65" t="s">
        <v>238</v>
      </c>
      <c r="B105" s="72">
        <v>-61005.693992999986</v>
      </c>
      <c r="C105" s="72">
        <v>-58258.108624999993</v>
      </c>
      <c r="D105" s="72">
        <v>-69629.24779653002</v>
      </c>
      <c r="E105" s="72">
        <v>-69625.88275336285</v>
      </c>
      <c r="F105" s="72">
        <v>-81292.579730999991</v>
      </c>
      <c r="G105" s="72">
        <v>-85702.872444000008</v>
      </c>
      <c r="H105" s="72">
        <v>-84941.072798999987</v>
      </c>
      <c r="I105" s="72">
        <v>-89468.435132999992</v>
      </c>
      <c r="J105" s="72">
        <v>-80038.546405999979</v>
      </c>
      <c r="K105" s="72">
        <v>-82710.128169999996</v>
      </c>
      <c r="L105" s="72">
        <v>-102265.68817199999</v>
      </c>
      <c r="M105" s="72">
        <v>-120459.79057900002</v>
      </c>
      <c r="N105" s="72">
        <v>-133749.08027400001</v>
      </c>
      <c r="O105" s="92"/>
    </row>
    <row r="106" spans="1:15" x14ac:dyDescent="0.35">
      <c r="A106" s="54" t="s">
        <v>253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53469.397559999779</v>
      </c>
      <c r="J106" s="39">
        <v>48163.978211999929</v>
      </c>
      <c r="K106" s="98">
        <v>72462.499966999865</v>
      </c>
      <c r="L106" s="39">
        <v>75942.786512999955</v>
      </c>
      <c r="M106" s="39">
        <v>80750.705381000051</v>
      </c>
      <c r="N106" s="39">
        <v>90534.239696999808</v>
      </c>
      <c r="O106" s="92"/>
    </row>
    <row r="107" spans="1:15" x14ac:dyDescent="0.35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120573.97502400001</v>
      </c>
      <c r="M107" s="39">
        <v>124977.722587</v>
      </c>
      <c r="N107" s="39">
        <v>143249.8726609998</v>
      </c>
      <c r="O107" s="92"/>
    </row>
    <row r="108" spans="1:15" x14ac:dyDescent="0.35">
      <c r="A108" s="56" t="s">
        <v>254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6.3161498748058514E-2</v>
      </c>
      <c r="J108" s="57">
        <v>6.171262651657871E-2</v>
      </c>
      <c r="K108" s="57">
        <v>8.0765272780370101E-2</v>
      </c>
      <c r="L108" s="57">
        <v>7.0999999999999994E-2</v>
      </c>
      <c r="M108" s="57">
        <v>6.2E-2</v>
      </c>
      <c r="N108" s="57">
        <v>5.8999999999999997E-2</v>
      </c>
      <c r="O108" s="92"/>
    </row>
    <row r="109" spans="1:15" x14ac:dyDescent="0.35">
      <c r="A109" s="56" t="s">
        <v>255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9.6000000000000002E-2</v>
      </c>
      <c r="N109" s="57">
        <v>9.2999999999999999E-2</v>
      </c>
      <c r="O109" s="92"/>
    </row>
    <row r="110" spans="1:15" x14ac:dyDescent="0.3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92"/>
    </row>
    <row r="111" spans="1:15" x14ac:dyDescent="0.35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92"/>
    </row>
    <row r="112" spans="1:15" s="95" customFormat="1" ht="8" x14ac:dyDescent="0.2">
      <c r="A112" s="103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0"/>
    </row>
    <row r="113" spans="1:15" s="95" customFormat="1" ht="8" x14ac:dyDescent="0.2">
      <c r="A113" s="103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6"/>
      <c r="M113" s="106"/>
      <c r="N113" s="106"/>
      <c r="O113" s="100"/>
    </row>
    <row r="114" spans="1:15" s="95" customFormat="1" ht="8" x14ac:dyDescent="0.2">
      <c r="A114" s="103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6"/>
      <c r="M114" s="106"/>
      <c r="N114" s="106"/>
      <c r="O114" s="100"/>
    </row>
    <row r="115" spans="1:15" s="95" customFormat="1" ht="8" x14ac:dyDescent="0.2">
      <c r="A115" s="109" t="s">
        <v>259</v>
      </c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6"/>
      <c r="M115" s="106"/>
      <c r="N115" s="106"/>
      <c r="O115" s="100"/>
    </row>
    <row r="116" spans="1:15" s="95" customFormat="1" ht="8" x14ac:dyDescent="0.2">
      <c r="A116" s="109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6"/>
      <c r="M116" s="106"/>
      <c r="N116" s="106"/>
      <c r="O116" s="100"/>
    </row>
    <row r="117" spans="1:15" s="95" customFormat="1" ht="8" x14ac:dyDescent="0.2">
      <c r="A117" s="109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6"/>
      <c r="M117" s="106"/>
      <c r="N117" s="106"/>
      <c r="O117" s="100"/>
    </row>
    <row r="118" spans="1:15" s="95" customFormat="1" ht="8" x14ac:dyDescent="0.2">
      <c r="A118" s="109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6"/>
      <c r="M118" s="106"/>
      <c r="N118" s="106"/>
      <c r="O118" s="100"/>
    </row>
    <row r="119" spans="1:15" s="95" customFormat="1" ht="8" x14ac:dyDescent="0.2">
      <c r="A119" s="109"/>
      <c r="B119" s="105"/>
      <c r="C119" s="105"/>
      <c r="D119" s="105"/>
      <c r="E119" s="105"/>
      <c r="F119" s="105"/>
      <c r="G119" s="105"/>
      <c r="H119" s="105"/>
      <c r="I119" s="105"/>
      <c r="J119" s="105"/>
      <c r="K119" s="106"/>
      <c r="L119" s="106"/>
      <c r="M119" s="106"/>
      <c r="N119" s="106"/>
      <c r="O119" s="100"/>
    </row>
    <row r="120" spans="1:15" s="95" customFormat="1" ht="8" x14ac:dyDescent="0.2">
      <c r="A120" s="109"/>
      <c r="B120" s="105"/>
      <c r="C120" s="105"/>
      <c r="D120" s="105"/>
      <c r="E120" s="105"/>
      <c r="F120" s="105"/>
      <c r="G120" s="105"/>
      <c r="H120" s="105"/>
      <c r="I120" s="105"/>
      <c r="J120" s="105"/>
      <c r="K120" s="106"/>
      <c r="L120" s="106"/>
      <c r="M120" s="106"/>
      <c r="N120" s="106"/>
      <c r="O120" s="100"/>
    </row>
    <row r="121" spans="1:15" s="95" customFormat="1" ht="8" x14ac:dyDescent="0.2">
      <c r="B121" s="105"/>
      <c r="C121" s="105"/>
      <c r="D121" s="105"/>
      <c r="E121" s="105"/>
      <c r="F121" s="105"/>
      <c r="G121" s="105"/>
      <c r="H121" s="105"/>
      <c r="I121" s="105"/>
      <c r="J121" s="105"/>
      <c r="K121" s="106"/>
      <c r="L121" s="106"/>
      <c r="M121" s="106"/>
      <c r="N121" s="106"/>
      <c r="O121" s="100"/>
    </row>
    <row r="122" spans="1:15" s="95" customFormat="1" ht="8" x14ac:dyDescent="0.2">
      <c r="B122" s="105"/>
      <c r="C122" s="105"/>
      <c r="D122" s="105"/>
      <c r="E122" s="105"/>
      <c r="F122" s="105"/>
      <c r="G122" s="105"/>
      <c r="H122" s="105"/>
      <c r="I122" s="105"/>
      <c r="J122" s="105"/>
      <c r="K122" s="106"/>
      <c r="L122" s="106"/>
      <c r="M122" s="106"/>
      <c r="N122" s="106"/>
      <c r="O122" s="100"/>
    </row>
    <row r="123" spans="1:15" s="95" customFormat="1" ht="8" x14ac:dyDescent="0.2">
      <c r="A123" s="103"/>
      <c r="B123" s="105"/>
      <c r="C123" s="105"/>
      <c r="D123" s="105"/>
      <c r="E123" s="105"/>
      <c r="F123" s="105"/>
      <c r="G123" s="105"/>
      <c r="H123" s="105"/>
      <c r="I123" s="105"/>
      <c r="J123" s="105"/>
      <c r="K123" s="106"/>
      <c r="L123" s="106"/>
      <c r="M123" s="106"/>
      <c r="N123" s="106"/>
      <c r="O123" s="100"/>
    </row>
    <row r="124" spans="1:15" s="95" customFormat="1" ht="8" x14ac:dyDescent="0.2">
      <c r="A124" s="103"/>
      <c r="B124" s="105"/>
      <c r="C124" s="105"/>
      <c r="D124" s="105"/>
      <c r="E124" s="105"/>
      <c r="F124" s="105"/>
      <c r="G124" s="105"/>
      <c r="H124" s="105"/>
      <c r="I124" s="105"/>
      <c r="J124" s="105"/>
      <c r="K124" s="106"/>
      <c r="L124" s="106"/>
      <c r="M124" s="106"/>
      <c r="N124" s="106"/>
      <c r="O124" s="100"/>
    </row>
    <row r="125" spans="1:15" s="95" customFormat="1" ht="8" x14ac:dyDescent="0.2">
      <c r="B125" s="97"/>
      <c r="C125" s="97"/>
      <c r="O125" s="96"/>
    </row>
    <row r="126" spans="1:15" ht="14.5" customHeight="1" x14ac:dyDescent="0.35"/>
    <row r="135" spans="13:13" x14ac:dyDescent="0.35">
      <c r="M135" s="41"/>
    </row>
  </sheetData>
  <mergeCells count="1">
    <mergeCell ref="A115:A120"/>
  </mergeCells>
  <conditionalFormatting sqref="K119:M124">
    <cfRule type="cellIs" dxfId="2" priority="3" operator="notBetween">
      <formula>-0.4444</formula>
      <formula>0.4444</formula>
    </cfRule>
  </conditionalFormatting>
  <conditionalFormatting sqref="L113:M118">
    <cfRule type="cellIs" dxfId="1" priority="4" operator="notBetween">
      <formula>-0.4444</formula>
      <formula>0.4444</formula>
    </cfRule>
  </conditionalFormatting>
  <conditionalFormatting sqref="N113:N124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M33"/>
  <sheetViews>
    <sheetView showGridLines="0" zoomScale="70" zoomScaleNormal="70" zoomScaleSheetLayoutView="70" workbookViewId="0">
      <selection activeCell="A32" sqref="A32"/>
    </sheetView>
  </sheetViews>
  <sheetFormatPr baseColWidth="10" defaultColWidth="11" defaultRowHeight="14.5" x14ac:dyDescent="0.35"/>
  <cols>
    <col min="1" max="1" width="57.1640625" style="31" customWidth="1"/>
    <col min="2" max="16384" width="11" style="31"/>
  </cols>
  <sheetData>
    <row r="1" spans="1:13" ht="18" x14ac:dyDescent="0.35">
      <c r="A1" s="87" t="s">
        <v>21</v>
      </c>
    </row>
    <row r="2" spans="1:13" ht="18" x14ac:dyDescent="0.35">
      <c r="A2" s="67"/>
    </row>
    <row r="3" spans="1:13" ht="18" x14ac:dyDescent="0.35">
      <c r="A3" s="86" t="s">
        <v>261</v>
      </c>
    </row>
    <row r="4" spans="1:13" x14ac:dyDescent="0.35">
      <c r="A4" s="33" t="s">
        <v>149</v>
      </c>
    </row>
    <row r="5" spans="1:13" ht="15.5" x14ac:dyDescent="0.35">
      <c r="A5" s="43"/>
    </row>
    <row r="6" spans="1:13" x14ac:dyDescent="0.35">
      <c r="B6" s="88">
        <v>2013</v>
      </c>
      <c r="C6" s="88">
        <v>2014</v>
      </c>
      <c r="D6" s="88">
        <v>2015</v>
      </c>
      <c r="E6" s="88">
        <v>2016</v>
      </c>
      <c r="F6" s="88">
        <v>2017</v>
      </c>
      <c r="G6" s="88">
        <v>2018</v>
      </c>
      <c r="H6" s="88">
        <v>2019</v>
      </c>
      <c r="I6" s="88">
        <v>2020</v>
      </c>
      <c r="J6" s="88">
        <v>2021</v>
      </c>
      <c r="K6" s="88">
        <v>2022</v>
      </c>
      <c r="L6" s="88">
        <v>2023</v>
      </c>
      <c r="M6" s="88">
        <v>2024</v>
      </c>
    </row>
    <row r="9" spans="1:13" x14ac:dyDescent="0.35">
      <c r="A9" s="44" t="s">
        <v>262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1391325.1229999999</v>
      </c>
      <c r="M9" s="30">
        <v>1678932.2890000001</v>
      </c>
    </row>
    <row r="10" spans="1:13" x14ac:dyDescent="0.35">
      <c r="A10" s="44" t="s">
        <v>264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-1242161.2660000001</v>
      </c>
      <c r="M10" s="30">
        <v>-1488065.081</v>
      </c>
    </row>
    <row r="11" spans="1:13" x14ac:dyDescent="0.35">
      <c r="A11" s="44" t="s">
        <v>263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-105300.95699999994</v>
      </c>
      <c r="M11" s="30">
        <v>-118230.82700000005</v>
      </c>
    </row>
    <row r="12" spans="1:13" ht="9.9" customHeight="1" x14ac:dyDescent="0.35">
      <c r="A12" s="76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x14ac:dyDescent="0.35">
      <c r="A13" s="38" t="s">
        <v>265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43862.9</v>
      </c>
      <c r="M13" s="39">
        <v>72636.380999999994</v>
      </c>
    </row>
    <row r="14" spans="1:13" x14ac:dyDescent="0.35">
      <c r="A14" s="46"/>
    </row>
    <row r="15" spans="1:13" x14ac:dyDescent="0.35">
      <c r="A15" s="44" t="s">
        <v>112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-33777.048000000003</v>
      </c>
      <c r="M15" s="30">
        <v>-31109.472999999998</v>
      </c>
    </row>
    <row r="16" spans="1:13" x14ac:dyDescent="0.35">
      <c r="A16" s="40" t="s">
        <v>266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-250.12899999999999</v>
      </c>
      <c r="M16" s="30">
        <v>-2388.2080000000001</v>
      </c>
    </row>
    <row r="17" spans="1:13" x14ac:dyDescent="0.35">
      <c r="A17" s="40" t="s">
        <v>267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-33526.919000000002</v>
      </c>
      <c r="M17" s="30">
        <v>-28721.264999999999</v>
      </c>
    </row>
    <row r="18" spans="1:13" x14ac:dyDescent="0.35">
      <c r="A18" s="44" t="s">
        <v>263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17731.018000000004</v>
      </c>
      <c r="M18" s="30">
        <v>7383.4039999999986</v>
      </c>
    </row>
    <row r="19" spans="1:13" ht="9.9" customHeight="1" x14ac:dyDescent="0.3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5">
      <c r="A20" s="38" t="s">
        <v>268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-16046.03</v>
      </c>
      <c r="M20" s="39">
        <v>-23726.069</v>
      </c>
    </row>
    <row r="21" spans="1:13" x14ac:dyDescent="0.35">
      <c r="A21" s="46"/>
    </row>
    <row r="22" spans="1:13" x14ac:dyDescent="0.35">
      <c r="A22" s="45" t="s">
        <v>269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-22207.672999999999</v>
      </c>
      <c r="M22" s="30">
        <v>-13485.634</v>
      </c>
    </row>
    <row r="23" spans="1:13" x14ac:dyDescent="0.35">
      <c r="A23" s="45" t="s">
        <v>270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-16950.984</v>
      </c>
      <c r="M23" s="30">
        <v>-22619.241999999998</v>
      </c>
    </row>
    <row r="24" spans="1:13" x14ac:dyDescent="0.35">
      <c r="A24" s="45" t="s">
        <v>271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24005.991000000002</v>
      </c>
      <c r="M24" s="30">
        <v>-6157.0299999999988</v>
      </c>
    </row>
    <row r="25" spans="1:13" x14ac:dyDescent="0.35">
      <c r="A25" s="45" t="s">
        <v>263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-29214.700000000004</v>
      </c>
      <c r="M25" s="30">
        <v>-2013.1360000000059</v>
      </c>
    </row>
    <row r="26" spans="1:13" ht="9.9" customHeight="1" x14ac:dyDescent="0.35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3" x14ac:dyDescent="0.35">
      <c r="A27" s="38" t="s">
        <v>272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-44367.366000000002</v>
      </c>
      <c r="M27" s="39">
        <v>-44275.042000000001</v>
      </c>
    </row>
    <row r="28" spans="1:13" x14ac:dyDescent="0.35">
      <c r="A28" s="46"/>
    </row>
    <row r="29" spans="1:13" ht="16.5" customHeight="1" x14ac:dyDescent="0.35">
      <c r="A29" s="47" t="s">
        <v>273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2888.5349999999999</v>
      </c>
      <c r="M29" s="30">
        <v>5211.4359999999997</v>
      </c>
    </row>
    <row r="30" spans="1:13" ht="29" x14ac:dyDescent="0.35">
      <c r="A30" s="45" t="s">
        <v>274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  <c r="M30" s="30">
        <v>134135.348</v>
      </c>
    </row>
    <row r="31" spans="1:13" ht="9.9" customHeight="1" x14ac:dyDescent="0.3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1:13" ht="35" customHeight="1" x14ac:dyDescent="0.35">
      <c r="A32" s="82" t="s">
        <v>276</v>
      </c>
      <c r="B32" s="83">
        <v>170861.02</v>
      </c>
      <c r="C32" s="83">
        <v>78590.114000000001</v>
      </c>
      <c r="D32" s="83">
        <v>68392.173999999999</v>
      </c>
      <c r="E32" s="83">
        <v>64417.339</v>
      </c>
      <c r="F32" s="83">
        <v>40845.120999999999</v>
      </c>
      <c r="G32" s="83">
        <v>49392.705999999998</v>
      </c>
      <c r="H32" s="83">
        <v>138739.365024</v>
      </c>
      <c r="I32" s="83">
        <v>188509.52299999999</v>
      </c>
      <c r="J32" s="83">
        <v>176571.45499999999</v>
      </c>
      <c r="K32" s="83">
        <v>147797.30900000001</v>
      </c>
      <c r="L32" s="83">
        <v>134135.348</v>
      </c>
      <c r="M32" s="83">
        <v>143982.054</v>
      </c>
    </row>
    <row r="33" spans="10:10" x14ac:dyDescent="0.35">
      <c r="J33" s="41"/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W34"/>
  <sheetViews>
    <sheetView showGridLines="0" zoomScale="70" zoomScaleNormal="70" workbookViewId="0">
      <pane xSplit="1" ySplit="6" topLeftCell="B7" activePane="bottomRight" state="frozen"/>
      <selection activeCell="BC29" sqref="BC29"/>
      <selection pane="topRight" activeCell="BC29" sqref="BC29"/>
      <selection pane="bottomLeft" activeCell="BC29" sqref="BC29"/>
      <selection pane="bottomRight" activeCell="G54" sqref="G54"/>
    </sheetView>
  </sheetViews>
  <sheetFormatPr baseColWidth="10" defaultColWidth="11" defaultRowHeight="14.5" x14ac:dyDescent="0.35"/>
  <cols>
    <col min="1" max="1" width="53.08203125" style="31" customWidth="1"/>
    <col min="2" max="33" width="10.9140625" style="31" customWidth="1"/>
    <col min="34" max="16384" width="11" style="31"/>
  </cols>
  <sheetData>
    <row r="1" spans="1:49" ht="18" x14ac:dyDescent="0.35">
      <c r="A1" s="81" t="s">
        <v>21</v>
      </c>
    </row>
    <row r="2" spans="1:49" ht="18" x14ac:dyDescent="0.35">
      <c r="A2" s="78"/>
    </row>
    <row r="3" spans="1:49" ht="18" x14ac:dyDescent="0.35">
      <c r="A3" s="86" t="s">
        <v>261</v>
      </c>
    </row>
    <row r="4" spans="1:49" x14ac:dyDescent="0.35">
      <c r="A4" s="33" t="s">
        <v>149</v>
      </c>
    </row>
    <row r="5" spans="1:49" ht="15.5" x14ac:dyDescent="0.35">
      <c r="A5" s="43"/>
    </row>
    <row r="6" spans="1:49" x14ac:dyDescent="0.35">
      <c r="B6" s="88" t="s">
        <v>168</v>
      </c>
      <c r="C6" s="88" t="s">
        <v>169</v>
      </c>
      <c r="D6" s="88" t="s">
        <v>170</v>
      </c>
      <c r="E6" s="88" t="s">
        <v>171</v>
      </c>
      <c r="F6" s="88" t="s">
        <v>172</v>
      </c>
      <c r="G6" s="88" t="s">
        <v>173</v>
      </c>
      <c r="H6" s="88" t="s">
        <v>174</v>
      </c>
      <c r="I6" s="88" t="s">
        <v>175</v>
      </c>
      <c r="J6" s="88" t="s">
        <v>176</v>
      </c>
      <c r="K6" s="88" t="s">
        <v>177</v>
      </c>
      <c r="L6" s="88" t="s">
        <v>178</v>
      </c>
      <c r="M6" s="88" t="s">
        <v>179</v>
      </c>
      <c r="N6" s="88" t="s">
        <v>180</v>
      </c>
      <c r="O6" s="88" t="s">
        <v>181</v>
      </c>
      <c r="P6" s="88" t="s">
        <v>182</v>
      </c>
      <c r="Q6" s="88" t="s">
        <v>183</v>
      </c>
      <c r="R6" s="88" t="s">
        <v>184</v>
      </c>
      <c r="S6" s="88" t="s">
        <v>185</v>
      </c>
      <c r="T6" s="88" t="s">
        <v>186</v>
      </c>
      <c r="U6" s="88" t="s">
        <v>187</v>
      </c>
      <c r="V6" s="88" t="s">
        <v>188</v>
      </c>
      <c r="W6" s="88" t="s">
        <v>189</v>
      </c>
      <c r="X6" s="88" t="s">
        <v>190</v>
      </c>
      <c r="Y6" s="88" t="s">
        <v>191</v>
      </c>
      <c r="Z6" s="88" t="s">
        <v>192</v>
      </c>
      <c r="AA6" s="88" t="s">
        <v>193</v>
      </c>
      <c r="AB6" s="88" t="s">
        <v>194</v>
      </c>
      <c r="AC6" s="88" t="s">
        <v>195</v>
      </c>
      <c r="AD6" s="88" t="s">
        <v>196</v>
      </c>
      <c r="AE6" s="88" t="s">
        <v>197</v>
      </c>
      <c r="AF6" s="88" t="s">
        <v>198</v>
      </c>
      <c r="AG6" s="88" t="s">
        <v>199</v>
      </c>
      <c r="AH6" s="88" t="s">
        <v>200</v>
      </c>
      <c r="AI6" s="88" t="s">
        <v>201</v>
      </c>
      <c r="AJ6" s="88" t="s">
        <v>202</v>
      </c>
      <c r="AK6" s="88" t="s">
        <v>203</v>
      </c>
      <c r="AL6" s="88" t="s">
        <v>204</v>
      </c>
      <c r="AM6" s="88" t="s">
        <v>205</v>
      </c>
      <c r="AN6" s="88" t="s">
        <v>206</v>
      </c>
      <c r="AO6" s="88" t="s">
        <v>207</v>
      </c>
      <c r="AP6" s="88" t="s">
        <v>208</v>
      </c>
      <c r="AQ6" s="88" t="s">
        <v>209</v>
      </c>
      <c r="AR6" s="88" t="s">
        <v>210</v>
      </c>
      <c r="AS6" s="88" t="s">
        <v>211</v>
      </c>
      <c r="AT6" s="88" t="s">
        <v>212</v>
      </c>
      <c r="AU6" s="88" t="s">
        <v>213</v>
      </c>
      <c r="AV6" s="88" t="s">
        <v>214</v>
      </c>
      <c r="AW6" s="88" t="s">
        <v>215</v>
      </c>
    </row>
    <row r="9" spans="1:49" x14ac:dyDescent="0.35">
      <c r="A9" s="44" t="s">
        <v>262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  <c r="AR9" s="30">
        <v>316027.96700000006</v>
      </c>
      <c r="AS9" s="30">
        <v>402288.93099999987</v>
      </c>
      <c r="AT9" s="30">
        <v>413706.47100000002</v>
      </c>
      <c r="AU9" s="30">
        <v>399466.80700000003</v>
      </c>
      <c r="AV9" s="30">
        <v>388075.93400000001</v>
      </c>
      <c r="AW9" s="30">
        <v>477683.07700000005</v>
      </c>
    </row>
    <row r="10" spans="1:49" x14ac:dyDescent="0.35">
      <c r="A10" s="44" t="s">
        <v>264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  <c r="AR10" s="30">
        <v>-267838.27099999995</v>
      </c>
      <c r="AS10" s="30">
        <v>-362004.61200000008</v>
      </c>
      <c r="AT10" s="30">
        <v>-398038.30599999998</v>
      </c>
      <c r="AU10" s="30">
        <v>-345565.75699999998</v>
      </c>
      <c r="AV10" s="30">
        <v>-312956.54800000007</v>
      </c>
      <c r="AW10" s="30">
        <v>-431504.47</v>
      </c>
    </row>
    <row r="11" spans="1:49" x14ac:dyDescent="0.35">
      <c r="A11" s="44" t="s">
        <v>263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-37290.465000000026</v>
      </c>
      <c r="AQ11" s="30">
        <v>-13486.588999999862</v>
      </c>
      <c r="AR11" s="30">
        <v>-29320.768000000156</v>
      </c>
      <c r="AS11" s="30">
        <v>-25203.134999999893</v>
      </c>
      <c r="AT11" s="30">
        <v>-38408.17200000002</v>
      </c>
      <c r="AU11" s="30">
        <v>-21140.976000000024</v>
      </c>
      <c r="AV11" s="30">
        <v>-25680.980999999912</v>
      </c>
      <c r="AW11" s="30">
        <v>-33000.698000000091</v>
      </c>
    </row>
    <row r="12" spans="1:49" ht="9.9" customHeight="1" x14ac:dyDescent="0.35">
      <c r="A12" s="76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</row>
    <row r="13" spans="1:49" s="37" customFormat="1" x14ac:dyDescent="0.35">
      <c r="A13" s="38" t="s">
        <v>265</v>
      </c>
      <c r="B13" s="75">
        <v>23981.670999999998</v>
      </c>
      <c r="C13" s="75">
        <v>15834.439000000002</v>
      </c>
      <c r="D13" s="75">
        <v>33781.357000000004</v>
      </c>
      <c r="E13" s="75">
        <v>25954.862999999998</v>
      </c>
      <c r="F13" s="75">
        <v>18499.335999999999</v>
      </c>
      <c r="G13" s="75">
        <v>3406.619999999999</v>
      </c>
      <c r="H13" s="75">
        <v>25272.728000000003</v>
      </c>
      <c r="I13" s="75">
        <v>19605.655999999995</v>
      </c>
      <c r="J13" s="75">
        <v>12871.459000000001</v>
      </c>
      <c r="K13" s="75">
        <v>4329.0729999999985</v>
      </c>
      <c r="L13" s="75">
        <v>20944.128000000004</v>
      </c>
      <c r="M13" s="75">
        <v>13093.274999999994</v>
      </c>
      <c r="N13" s="75">
        <v>31086.196</v>
      </c>
      <c r="O13" s="75">
        <v>-13339.462</v>
      </c>
      <c r="P13" s="75">
        <v>26002.155999999999</v>
      </c>
      <c r="Q13" s="75">
        <v>23772.107000000004</v>
      </c>
      <c r="R13" s="75">
        <v>-5428.6329999999998</v>
      </c>
      <c r="S13" s="75">
        <v>13705.300999999999</v>
      </c>
      <c r="T13" s="75">
        <v>10355.338000000002</v>
      </c>
      <c r="U13" s="75">
        <v>20917.405999999995</v>
      </c>
      <c r="V13" s="75">
        <v>10083.299000000001</v>
      </c>
      <c r="W13" s="75">
        <v>13715.72</v>
      </c>
      <c r="X13" s="75">
        <v>-15124.021000000001</v>
      </c>
      <c r="Y13" s="75">
        <v>30982.188999999998</v>
      </c>
      <c r="Z13" s="75">
        <v>7782.9359999999997</v>
      </c>
      <c r="AA13" s="75">
        <v>13644.076999999999</v>
      </c>
      <c r="AB13" s="75">
        <v>11523.164000000004</v>
      </c>
      <c r="AC13" s="75">
        <v>24858.600999999995</v>
      </c>
      <c r="AD13" s="75">
        <v>14362.02</v>
      </c>
      <c r="AE13" s="75">
        <v>21943.011999999999</v>
      </c>
      <c r="AF13" s="75">
        <v>52489.373</v>
      </c>
      <c r="AG13" s="75">
        <v>32977.880000000005</v>
      </c>
      <c r="AH13" s="75">
        <v>7615.5879999999997</v>
      </c>
      <c r="AI13" s="75">
        <v>17482.055</v>
      </c>
      <c r="AJ13" s="75">
        <v>16797.263000000003</v>
      </c>
      <c r="AK13" s="75">
        <v>44303.262000000002</v>
      </c>
      <c r="AL13" s="75">
        <v>-1063.123</v>
      </c>
      <c r="AM13" s="75">
        <v>-3449.4609999999998</v>
      </c>
      <c r="AN13" s="75">
        <v>29341.412</v>
      </c>
      <c r="AO13" s="75">
        <v>33814.101999999999</v>
      </c>
      <c r="AP13" s="75">
        <v>3681.913</v>
      </c>
      <c r="AQ13" s="75">
        <v>6230.875</v>
      </c>
      <c r="AR13" s="75">
        <v>18868.928</v>
      </c>
      <c r="AS13" s="75">
        <v>15081.184000000001</v>
      </c>
      <c r="AT13" s="75">
        <v>-22740.007000000001</v>
      </c>
      <c r="AU13" s="75">
        <v>32760.074000000001</v>
      </c>
      <c r="AV13" s="75">
        <v>49438.404999999999</v>
      </c>
      <c r="AW13" s="75">
        <v>13177.908999999992</v>
      </c>
    </row>
    <row r="14" spans="1:49" x14ac:dyDescent="0.35">
      <c r="A14" s="46"/>
    </row>
    <row r="15" spans="1:49" x14ac:dyDescent="0.35">
      <c r="A15" s="44" t="s">
        <v>112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  <c r="AR15" s="30">
        <v>-9076.4849999999969</v>
      </c>
      <c r="AS15" s="30">
        <v>-2272.2660000000033</v>
      </c>
      <c r="AT15" s="30">
        <v>-8359.99</v>
      </c>
      <c r="AU15" s="30">
        <v>-10082.239</v>
      </c>
      <c r="AV15" s="30">
        <v>-14648.095000000001</v>
      </c>
      <c r="AW15" s="30">
        <v>1980.8510000000024</v>
      </c>
    </row>
    <row r="16" spans="1:49" x14ac:dyDescent="0.35">
      <c r="A16" s="40" t="s">
        <v>266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  <c r="AR16" s="30">
        <v>0</v>
      </c>
      <c r="AS16" s="30">
        <v>0</v>
      </c>
      <c r="AT16" s="30">
        <v>0</v>
      </c>
      <c r="AU16" s="30">
        <v>0</v>
      </c>
      <c r="AV16" s="30">
        <v>-2388.2080000000001</v>
      </c>
      <c r="AW16" s="30">
        <v>0</v>
      </c>
    </row>
    <row r="17" spans="1:49" x14ac:dyDescent="0.35">
      <c r="A17" s="40" t="s">
        <v>267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  <c r="AR17" s="30">
        <v>-9076.4849999999969</v>
      </c>
      <c r="AS17" s="30">
        <v>-2272.2660000000033</v>
      </c>
      <c r="AT17" s="30">
        <v>-8359.99</v>
      </c>
      <c r="AU17" s="30">
        <v>-10082.239</v>
      </c>
      <c r="AV17" s="30">
        <v>-12259.887000000002</v>
      </c>
      <c r="AW17" s="30">
        <v>1980.8510000000024</v>
      </c>
    </row>
    <row r="18" spans="1:49" x14ac:dyDescent="0.35">
      <c r="A18" s="44" t="s">
        <v>263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  <c r="AR18" s="30">
        <v>3146.6689999999962</v>
      </c>
      <c r="AS18" s="30">
        <v>1666.1510000000053</v>
      </c>
      <c r="AT18" s="30">
        <v>1652.9709999999995</v>
      </c>
      <c r="AU18" s="30">
        <v>1246.744999999999</v>
      </c>
      <c r="AV18" s="30">
        <v>2387.5000000000018</v>
      </c>
      <c r="AW18" s="30">
        <v>2096.1879999999983</v>
      </c>
    </row>
    <row r="19" spans="1:49" ht="9.9" customHeight="1" x14ac:dyDescent="0.3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</row>
    <row r="20" spans="1:49" s="37" customFormat="1" x14ac:dyDescent="0.35">
      <c r="A20" s="38" t="s">
        <v>268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  <c r="AR20" s="39">
        <v>-5929.8160000000007</v>
      </c>
      <c r="AS20" s="39">
        <v>-606.11499999999978</v>
      </c>
      <c r="AT20" s="39">
        <v>-6707.0190000000002</v>
      </c>
      <c r="AU20" s="39">
        <v>-8835.4940000000006</v>
      </c>
      <c r="AV20" s="39">
        <v>-12260.594999999999</v>
      </c>
      <c r="AW20" s="39">
        <v>4077.0390000000007</v>
      </c>
    </row>
    <row r="21" spans="1:49" x14ac:dyDescent="0.35">
      <c r="A21" s="46"/>
    </row>
    <row r="22" spans="1:49" x14ac:dyDescent="0.35">
      <c r="A22" s="45" t="s">
        <v>269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  <c r="AR22" s="30">
        <v>-8397.1509999999998</v>
      </c>
      <c r="AS22" s="30">
        <v>-2015.8729999999996</v>
      </c>
      <c r="AT22" s="30">
        <v>0</v>
      </c>
      <c r="AU22" s="30">
        <v>-11101.26</v>
      </c>
      <c r="AV22" s="30">
        <v>-2052.8439999999991</v>
      </c>
      <c r="AW22" s="30">
        <v>-331.53000000000065</v>
      </c>
    </row>
    <row r="23" spans="1:49" x14ac:dyDescent="0.35">
      <c r="A23" s="45" t="s">
        <v>270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  <c r="AR23" s="30">
        <v>-3709</v>
      </c>
      <c r="AS23" s="30">
        <v>-4913.1110000000008</v>
      </c>
      <c r="AT23" s="30">
        <v>-5572.2150000000001</v>
      </c>
      <c r="AU23" s="30">
        <v>-8280.9760000000006</v>
      </c>
      <c r="AV23" s="30">
        <v>-4317.3769999999986</v>
      </c>
      <c r="AW23" s="30">
        <v>-4448.6739999999991</v>
      </c>
    </row>
    <row r="24" spans="1:49" x14ac:dyDescent="0.35">
      <c r="A24" s="45" t="s">
        <v>271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  <c r="AR24" s="30">
        <v>-1231.2240000000002</v>
      </c>
      <c r="AS24" s="30">
        <v>34359.702000000005</v>
      </c>
      <c r="AT24" s="30">
        <v>8950.5630000000001</v>
      </c>
      <c r="AU24" s="30">
        <v>-8395.7019999999993</v>
      </c>
      <c r="AV24" s="30">
        <v>-17114.552</v>
      </c>
      <c r="AW24" s="30">
        <v>10402.661</v>
      </c>
    </row>
    <row r="25" spans="1:49" x14ac:dyDescent="0.35">
      <c r="A25" s="45" t="s">
        <v>263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-7219.8450000000003</v>
      </c>
      <c r="AQ25" s="30">
        <v>-6258.4100000000062</v>
      </c>
      <c r="AR25" s="30">
        <v>-8212.5009999999911</v>
      </c>
      <c r="AS25" s="30">
        <v>-7523.9440000000068</v>
      </c>
      <c r="AT25" s="30">
        <v>-9738.3739999999998</v>
      </c>
      <c r="AU25" s="30">
        <v>15917.018</v>
      </c>
      <c r="AV25" s="30">
        <v>3161.7109999999948</v>
      </c>
      <c r="AW25" s="30">
        <v>-11353.491000000002</v>
      </c>
    </row>
    <row r="26" spans="1:49" ht="9.9" customHeight="1" x14ac:dyDescent="0.35">
      <c r="A26" s="76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</row>
    <row r="27" spans="1:49" s="37" customFormat="1" x14ac:dyDescent="0.35">
      <c r="A27" s="38" t="s">
        <v>272</v>
      </c>
      <c r="B27" s="75">
        <v>48881.798999999999</v>
      </c>
      <c r="C27" s="75">
        <v>-15348.345999999998</v>
      </c>
      <c r="D27" s="75">
        <v>-25357.923999999999</v>
      </c>
      <c r="E27" s="75">
        <v>-11419.371000000001</v>
      </c>
      <c r="F27" s="75">
        <v>-2461.4499999999998</v>
      </c>
      <c r="G27" s="75">
        <v>-62803.679000000004</v>
      </c>
      <c r="H27" s="75">
        <v>-24659.956999999995</v>
      </c>
      <c r="I27" s="75">
        <v>-13512.456000000006</v>
      </c>
      <c r="J27" s="75">
        <v>-1068.413</v>
      </c>
      <c r="K27" s="75">
        <v>-16510.704999999998</v>
      </c>
      <c r="L27" s="75">
        <v>-15098.843000000001</v>
      </c>
      <c r="M27" s="75">
        <v>9.7969999999986612</v>
      </c>
      <c r="N27" s="75">
        <v>-7125.5410000000002</v>
      </c>
      <c r="O27" s="75">
        <v>-11511.93</v>
      </c>
      <c r="P27" s="75">
        <v>-12764.912</v>
      </c>
      <c r="Q27" s="75">
        <v>67678.747000000003</v>
      </c>
      <c r="R27" s="75">
        <v>5229.1000000000004</v>
      </c>
      <c r="S27" s="75">
        <v>17585.902999999998</v>
      </c>
      <c r="T27" s="75">
        <v>-12450.793000000001</v>
      </c>
      <c r="U27" s="75">
        <v>-36644.078999999998</v>
      </c>
      <c r="V27" s="75">
        <v>1564.0250000000001</v>
      </c>
      <c r="W27" s="75">
        <v>-38774.366000000002</v>
      </c>
      <c r="X27" s="75">
        <v>15842.474999999999</v>
      </c>
      <c r="Y27" s="75">
        <v>-8410.0999999999985</v>
      </c>
      <c r="Z27" s="75">
        <v>1383.653</v>
      </c>
      <c r="AA27" s="75">
        <v>4350.4619999999995</v>
      </c>
      <c r="AB27" s="75">
        <v>75608.443999999989</v>
      </c>
      <c r="AC27" s="75">
        <v>-10700.838999999993</v>
      </c>
      <c r="AD27" s="75">
        <v>-2290.1750000000002</v>
      </c>
      <c r="AE27" s="75">
        <v>28306.504000000001</v>
      </c>
      <c r="AF27" s="75">
        <v>-13662.732000000002</v>
      </c>
      <c r="AG27" s="75">
        <v>-33664.008000000002</v>
      </c>
      <c r="AH27" s="75">
        <v>-29439.945</v>
      </c>
      <c r="AI27" s="75">
        <v>-15193.690000000002</v>
      </c>
      <c r="AJ27" s="75">
        <v>-15920.146000000001</v>
      </c>
      <c r="AK27" s="75">
        <v>-23301.150999999998</v>
      </c>
      <c r="AL27" s="75">
        <v>-4384.1580000000004</v>
      </c>
      <c r="AM27" s="75">
        <v>-8206.148000000001</v>
      </c>
      <c r="AN27" s="75">
        <v>-14993.079999999998</v>
      </c>
      <c r="AO27" s="75">
        <v>-18413.519</v>
      </c>
      <c r="AP27" s="75">
        <v>-7370.5129999999999</v>
      </c>
      <c r="AQ27" s="75">
        <v>-35353.751000000004</v>
      </c>
      <c r="AR27" s="75">
        <v>-21549.875999999997</v>
      </c>
      <c r="AS27" s="75">
        <v>19906.773999999998</v>
      </c>
      <c r="AT27" s="75">
        <v>-6360.0259999999998</v>
      </c>
      <c r="AU27" s="75">
        <v>-11860.92</v>
      </c>
      <c r="AV27" s="75">
        <v>-20323.062000000002</v>
      </c>
      <c r="AW27" s="75">
        <v>-5731.0339999999997</v>
      </c>
    </row>
    <row r="28" spans="1:49" ht="12.9" customHeight="1" x14ac:dyDescent="0.35">
      <c r="A28" s="46"/>
    </row>
    <row r="29" spans="1:49" ht="16.5" customHeight="1" x14ac:dyDescent="0.35">
      <c r="A29" s="47" t="s">
        <v>273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1900.3139999999999</v>
      </c>
      <c r="AR29" s="30">
        <v>4315.2690000000002</v>
      </c>
      <c r="AS29" s="30">
        <v>1528.3749999999998</v>
      </c>
      <c r="AT29" s="30">
        <v>9237.3889999999992</v>
      </c>
      <c r="AU29" s="30">
        <v>-4871.4169999999995</v>
      </c>
      <c r="AV29" s="30">
        <v>-4299.183</v>
      </c>
      <c r="AW29" s="30">
        <v>5144.6469999999999</v>
      </c>
    </row>
    <row r="30" spans="1:49" ht="16.5" customHeight="1" x14ac:dyDescent="0.35">
      <c r="A30" s="45" t="s">
        <v>274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  <c r="AR30" s="30">
        <v>0</v>
      </c>
      <c r="AS30" s="30">
        <v>0</v>
      </c>
      <c r="AT30" s="30">
        <v>134135.348</v>
      </c>
      <c r="AU30" s="30">
        <v>0</v>
      </c>
      <c r="AV30" s="30">
        <v>0</v>
      </c>
      <c r="AW30" s="30">
        <v>0</v>
      </c>
    </row>
    <row r="31" spans="1:49" ht="9.9" customHeight="1" x14ac:dyDescent="0.3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</row>
    <row r="32" spans="1:49" s="37" customFormat="1" ht="37" customHeight="1" x14ac:dyDescent="0.35">
      <c r="A32" s="82" t="s">
        <v>276</v>
      </c>
      <c r="B32" s="83">
        <v>146752.40100000001</v>
      </c>
      <c r="C32" s="83">
        <v>8830.2770000000019</v>
      </c>
      <c r="D32" s="83">
        <v>6731.1539999999804</v>
      </c>
      <c r="E32" s="83">
        <v>8547.1879999999946</v>
      </c>
      <c r="F32" s="83">
        <v>181419.837</v>
      </c>
      <c r="G32" s="83">
        <v>-104073.56600000001</v>
      </c>
      <c r="H32" s="83">
        <v>556.85500000001048</v>
      </c>
      <c r="I32" s="83">
        <v>686.98799999999756</v>
      </c>
      <c r="J32" s="83">
        <v>79898.512000000002</v>
      </c>
      <c r="K32" s="83">
        <v>-18686.592000000004</v>
      </c>
      <c r="L32" s="83">
        <v>-1887.5469999999987</v>
      </c>
      <c r="M32" s="83">
        <v>9067.8009999999995</v>
      </c>
      <c r="N32" s="83">
        <v>83919.929000000004</v>
      </c>
      <c r="O32" s="83">
        <v>-30256.397000000004</v>
      </c>
      <c r="P32" s="83">
        <v>6831.6750000000029</v>
      </c>
      <c r="Q32" s="83">
        <v>3922.1319999999978</v>
      </c>
      <c r="R32" s="83">
        <v>60118.057999999997</v>
      </c>
      <c r="S32" s="83">
        <v>4773.6240000000034</v>
      </c>
      <c r="T32" s="83">
        <v>-10920.573000000004</v>
      </c>
      <c r="U32" s="83">
        <v>-13125.987999999998</v>
      </c>
      <c r="V32" s="83">
        <v>76685.305999999997</v>
      </c>
      <c r="W32" s="83">
        <v>-32889.337999999996</v>
      </c>
      <c r="X32" s="83">
        <v>-3784.6610000000001</v>
      </c>
      <c r="Y32" s="83">
        <v>9381.3989999999976</v>
      </c>
      <c r="Z32" s="83">
        <v>43471.372000000003</v>
      </c>
      <c r="AA32" s="83">
        <v>8952.8609999999971</v>
      </c>
      <c r="AB32" s="83">
        <v>92217.414023999969</v>
      </c>
      <c r="AC32" s="83">
        <v>-5902.2819999999774</v>
      </c>
      <c r="AD32" s="83">
        <v>141313.954</v>
      </c>
      <c r="AE32" s="83">
        <v>33967.524000000005</v>
      </c>
      <c r="AF32" s="83">
        <v>27719.775999999983</v>
      </c>
      <c r="AG32" s="83">
        <v>-14491.731</v>
      </c>
      <c r="AH32" s="83">
        <v>157735.712</v>
      </c>
      <c r="AI32" s="83">
        <v>4409.7770000000019</v>
      </c>
      <c r="AJ32" s="83">
        <v>999.1929999999993</v>
      </c>
      <c r="AK32" s="83">
        <v>13426.772999999986</v>
      </c>
      <c r="AL32" s="83">
        <v>156665.14799999999</v>
      </c>
      <c r="AM32" s="83">
        <v>-5471.537491999974</v>
      </c>
      <c r="AN32" s="83">
        <v>8160.1304919999966</v>
      </c>
      <c r="AO32" s="83">
        <v>-11556.432000000001</v>
      </c>
      <c r="AP32" s="83">
        <v>144850.899</v>
      </c>
      <c r="AQ32" s="83">
        <v>-42330.274000000005</v>
      </c>
      <c r="AR32" s="83">
        <v>-4295.4949999999953</v>
      </c>
      <c r="AS32" s="83">
        <v>35910.217999999993</v>
      </c>
      <c r="AT32" s="83">
        <v>107565.685</v>
      </c>
      <c r="AU32" s="83">
        <v>7192.2419999999984</v>
      </c>
      <c r="AV32" s="83">
        <v>12555.566000000006</v>
      </c>
      <c r="AW32" s="83">
        <v>16668.561000000002</v>
      </c>
    </row>
    <row r="34" spans="1:1" x14ac:dyDescent="0.35">
      <c r="A34" s="31" t="s">
        <v>275</v>
      </c>
    </row>
  </sheetData>
  <phoneticPr fontId="39" type="noConversion"/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3" man="1"/>
    <brk id="25" max="33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Balances PCGA Chile</vt:lpstr>
      <vt:lpstr>Est.Resultado Anual PCGA Chile</vt:lpstr>
      <vt:lpstr>Est.Resultado Trim. PCGA Chile</vt:lpstr>
      <vt:lpstr>Balance IFRS</vt:lpstr>
      <vt:lpstr>Quarterly Results IFRS</vt:lpstr>
      <vt:lpstr>Est.Resultado Trim Resp</vt:lpstr>
      <vt:lpstr>Annual Results IFRS</vt:lpstr>
      <vt:lpstr>Cash Flow Annual</vt:lpstr>
      <vt:lpstr>Cash Flow Quarterly</vt:lpstr>
      <vt:lpstr>'Annual Results IFRS'!Área_de_impresión</vt:lpstr>
      <vt:lpstr>'Balance IFRS'!Área_de_impresión</vt:lpstr>
      <vt:lpstr>'Cash Flow Quarterly'!Área_de_impresión</vt:lpstr>
      <vt:lpstr>'Est.Resultado Trim Resp'!Área_de_impresión</vt:lpstr>
      <vt:lpstr>'Quarterly Results IFRS'!Área_de_impresión</vt:lpstr>
      <vt:lpstr>'Balance IFRS'!Títulos_a_imprimir</vt:lpstr>
      <vt:lpstr>'Cash Flow Quarterly'!Títulos_a_imprimir</vt:lpstr>
      <vt:lpstr>'Est.Resultado Trim Resp'!Títulos_a_imprimir</vt:lpstr>
      <vt:lpstr>'Quarterly Results IFRS'!Títulos_a_imprimir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Cruz Guzman, Jose Santiago</cp:lastModifiedBy>
  <cp:lastPrinted>2025-01-29T12:20:46Z</cp:lastPrinted>
  <dcterms:created xsi:type="dcterms:W3CDTF">2009-06-19T20:01:04Z</dcterms:created>
  <dcterms:modified xsi:type="dcterms:W3CDTF">2025-04-01T19:15:43Z</dcterms:modified>
</cp:coreProperties>
</file>